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C\Users\gorbacov\Documents\2020\9_září_2020\"/>
    </mc:Choice>
  </mc:AlternateContent>
  <bookViews>
    <workbookView xWindow="0" yWindow="0" windowWidth="0" windowHeight="0"/>
  </bookViews>
  <sheets>
    <sheet name="Rekapitulace stavby" sheetId="1" r:id="rId1"/>
    <sheet name="SO101 - Stavební úpravy n..." sheetId="2" r:id="rId2"/>
    <sheet name="PS401 - SSZ 7.18 Purkyňov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'SO101 - Stavební úpravy n...'!$C$121:$K$301</definedName>
    <definedName name="_xlnm.Print_Area" localSheetId="1">'SO101 - Stavební úpravy n...'!$C$4:$J$76,'SO101 - Stavební úpravy n...'!$C$82:$J$103,'SO101 - Stavební úpravy n...'!$C$109:$K$301</definedName>
    <definedName name="_xlnm.Print_Titles" localSheetId="1">'SO101 - Stavební úpravy n...'!$121:$121</definedName>
    <definedName name="_xlnm._FilterDatabase" localSheetId="2" hidden="1">'PS401 - SSZ 7.18 Purkyňov...'!$C$138:$K$1858</definedName>
    <definedName name="_xlnm.Print_Area" localSheetId="2">'PS401 - SSZ 7.18 Purkyňov...'!$C$4:$J$76,'PS401 - SSZ 7.18 Purkyňov...'!$C$82:$J$120,'PS401 - SSZ 7.18 Purkyňov...'!$C$126:$K$1858</definedName>
    <definedName name="_xlnm.Print_Titles" localSheetId="2">'PS401 - SSZ 7.18 Purkyňov...'!$138:$138</definedName>
  </definedNames>
  <calcPr/>
</workbook>
</file>

<file path=xl/calcChain.xml><?xml version="1.0" encoding="utf-8"?>
<calcChain xmlns="http://schemas.openxmlformats.org/spreadsheetml/2006/main">
  <c i="3" l="1" r="J1811"/>
  <c r="J37"/>
  <c r="J36"/>
  <c i="1" r="AY96"/>
  <c i="3" r="J35"/>
  <c i="1" r="AX96"/>
  <c i="3" r="BI1853"/>
  <c r="BH1853"/>
  <c r="BG1853"/>
  <c r="BF1853"/>
  <c r="T1853"/>
  <c r="R1853"/>
  <c r="P1853"/>
  <c r="BI1847"/>
  <c r="BH1847"/>
  <c r="BG1847"/>
  <c r="BF1847"/>
  <c r="T1847"/>
  <c r="R1847"/>
  <c r="P1847"/>
  <c r="BI1841"/>
  <c r="BH1841"/>
  <c r="BG1841"/>
  <c r="BF1841"/>
  <c r="T1841"/>
  <c r="R1841"/>
  <c r="P1841"/>
  <c r="BI1834"/>
  <c r="BH1834"/>
  <c r="BG1834"/>
  <c r="BF1834"/>
  <c r="T1834"/>
  <c r="T1833"/>
  <c r="R1834"/>
  <c r="R1833"/>
  <c r="P1834"/>
  <c r="P1833"/>
  <c r="BI1827"/>
  <c r="BH1827"/>
  <c r="BG1827"/>
  <c r="BF1827"/>
  <c r="T1827"/>
  <c r="T1826"/>
  <c r="R1827"/>
  <c r="R1826"/>
  <c r="P1827"/>
  <c r="P1826"/>
  <c r="BI1820"/>
  <c r="BH1820"/>
  <c r="BG1820"/>
  <c r="BF1820"/>
  <c r="T1820"/>
  <c r="T1813"/>
  <c r="R1820"/>
  <c r="R1813"/>
  <c r="P1820"/>
  <c r="P1813"/>
  <c r="BI1814"/>
  <c r="BH1814"/>
  <c r="BG1814"/>
  <c r="BF1814"/>
  <c r="T1814"/>
  <c r="R1814"/>
  <c r="P1814"/>
  <c r="J114"/>
  <c r="BI1805"/>
  <c r="BH1805"/>
  <c r="BG1805"/>
  <c r="BF1805"/>
  <c r="T1805"/>
  <c r="T1798"/>
  <c r="R1805"/>
  <c r="R1798"/>
  <c r="P1805"/>
  <c r="P1798"/>
  <c r="BI1799"/>
  <c r="BH1799"/>
  <c r="BG1799"/>
  <c r="BF1799"/>
  <c r="T1799"/>
  <c r="R1799"/>
  <c r="P1799"/>
  <c r="BI1796"/>
  <c r="BH1796"/>
  <c r="BG1796"/>
  <c r="BF1796"/>
  <c r="T1796"/>
  <c r="T1795"/>
  <c r="R1796"/>
  <c r="R1795"/>
  <c r="P1796"/>
  <c r="P1795"/>
  <c r="BI1793"/>
  <c r="BH1793"/>
  <c r="BG1793"/>
  <c r="BF1793"/>
  <c r="T1793"/>
  <c r="T1792"/>
  <c r="R1793"/>
  <c r="R1792"/>
  <c r="P1793"/>
  <c r="P1792"/>
  <c r="BI1790"/>
  <c r="BH1790"/>
  <c r="BG1790"/>
  <c r="BF1790"/>
  <c r="T1790"/>
  <c r="T1789"/>
  <c r="R1790"/>
  <c r="R1789"/>
  <c r="P1790"/>
  <c r="P1789"/>
  <c r="BI1787"/>
  <c r="BH1787"/>
  <c r="BG1787"/>
  <c r="BF1787"/>
  <c r="T1787"/>
  <c r="T1786"/>
  <c r="R1787"/>
  <c r="R1786"/>
  <c r="P1787"/>
  <c r="P1786"/>
  <c r="BI1784"/>
  <c r="BH1784"/>
  <c r="BG1784"/>
  <c r="BF1784"/>
  <c r="T1784"/>
  <c r="T1783"/>
  <c r="R1784"/>
  <c r="R1783"/>
  <c r="P1784"/>
  <c r="P1783"/>
  <c r="BI1781"/>
  <c r="BH1781"/>
  <c r="BG1781"/>
  <c r="BF1781"/>
  <c r="T1781"/>
  <c r="T1780"/>
  <c r="R1781"/>
  <c r="R1780"/>
  <c r="P1781"/>
  <c r="P1780"/>
  <c r="BI1773"/>
  <c r="BH1773"/>
  <c r="BG1773"/>
  <c r="BF1773"/>
  <c r="T1773"/>
  <c r="R1773"/>
  <c r="P1773"/>
  <c r="BI1766"/>
  <c r="BH1766"/>
  <c r="BG1766"/>
  <c r="BF1766"/>
  <c r="T1766"/>
  <c r="R1766"/>
  <c r="P1766"/>
  <c r="BI1759"/>
  <c r="BH1759"/>
  <c r="BG1759"/>
  <c r="BF1759"/>
  <c r="T1759"/>
  <c r="R1759"/>
  <c r="P1759"/>
  <c r="BI1756"/>
  <c r="BH1756"/>
  <c r="BG1756"/>
  <c r="BF1756"/>
  <c r="T1756"/>
  <c r="R1756"/>
  <c r="P1756"/>
  <c r="BI1754"/>
  <c r="BH1754"/>
  <c r="BG1754"/>
  <c r="BF1754"/>
  <c r="T1754"/>
  <c r="R1754"/>
  <c r="P1754"/>
  <c r="BI1752"/>
  <c r="BH1752"/>
  <c r="BG1752"/>
  <c r="BF1752"/>
  <c r="T1752"/>
  <c r="R1752"/>
  <c r="P1752"/>
  <c r="BI1750"/>
  <c r="BH1750"/>
  <c r="BG1750"/>
  <c r="BF1750"/>
  <c r="T1750"/>
  <c r="R1750"/>
  <c r="P1750"/>
  <c r="BI1748"/>
  <c r="BH1748"/>
  <c r="BG1748"/>
  <c r="BF1748"/>
  <c r="T1748"/>
  <c r="R1748"/>
  <c r="P1748"/>
  <c r="BI1746"/>
  <c r="BH1746"/>
  <c r="BG1746"/>
  <c r="BF1746"/>
  <c r="T1746"/>
  <c r="R1746"/>
  <c r="P1746"/>
  <c r="BI1744"/>
  <c r="BH1744"/>
  <c r="BG1744"/>
  <c r="BF1744"/>
  <c r="T1744"/>
  <c r="R1744"/>
  <c r="P1744"/>
  <c r="BI1742"/>
  <c r="BH1742"/>
  <c r="BG1742"/>
  <c r="BF1742"/>
  <c r="T1742"/>
  <c r="R1742"/>
  <c r="P1742"/>
  <c r="BI1740"/>
  <c r="BH1740"/>
  <c r="BG1740"/>
  <c r="BF1740"/>
  <c r="T1740"/>
  <c r="R1740"/>
  <c r="P1740"/>
  <c r="BI1738"/>
  <c r="BH1738"/>
  <c r="BG1738"/>
  <c r="BF1738"/>
  <c r="T1738"/>
  <c r="R1738"/>
  <c r="P1738"/>
  <c r="BI1736"/>
  <c r="BH1736"/>
  <c r="BG1736"/>
  <c r="BF1736"/>
  <c r="T1736"/>
  <c r="R1736"/>
  <c r="P1736"/>
  <c r="BI1734"/>
  <c r="BH1734"/>
  <c r="BG1734"/>
  <c r="BF1734"/>
  <c r="T1734"/>
  <c r="R1734"/>
  <c r="P1734"/>
  <c r="BI1732"/>
  <c r="BH1732"/>
  <c r="BG1732"/>
  <c r="BF1732"/>
  <c r="T1732"/>
  <c r="R1732"/>
  <c r="P1732"/>
  <c r="BI1730"/>
  <c r="BH1730"/>
  <c r="BG1730"/>
  <c r="BF1730"/>
  <c r="T1730"/>
  <c r="R1730"/>
  <c r="P1730"/>
  <c r="BI1728"/>
  <c r="BH1728"/>
  <c r="BG1728"/>
  <c r="BF1728"/>
  <c r="T1728"/>
  <c r="R1728"/>
  <c r="P1728"/>
  <c r="BI1726"/>
  <c r="BH1726"/>
  <c r="BG1726"/>
  <c r="BF1726"/>
  <c r="T1726"/>
  <c r="R1726"/>
  <c r="P1726"/>
  <c r="BI1724"/>
  <c r="BH1724"/>
  <c r="BG1724"/>
  <c r="BF1724"/>
  <c r="T1724"/>
  <c r="R1724"/>
  <c r="P1724"/>
  <c r="BI1722"/>
  <c r="BH1722"/>
  <c r="BG1722"/>
  <c r="BF1722"/>
  <c r="T1722"/>
  <c r="R1722"/>
  <c r="P1722"/>
  <c r="BI1720"/>
  <c r="BH1720"/>
  <c r="BG1720"/>
  <c r="BF1720"/>
  <c r="T1720"/>
  <c r="R1720"/>
  <c r="P1720"/>
  <c r="BI1718"/>
  <c r="BH1718"/>
  <c r="BG1718"/>
  <c r="BF1718"/>
  <c r="T1718"/>
  <c r="R1718"/>
  <c r="P1718"/>
  <c r="BI1716"/>
  <c r="BH1716"/>
  <c r="BG1716"/>
  <c r="BF1716"/>
  <c r="T1716"/>
  <c r="R1716"/>
  <c r="P1716"/>
  <c r="BI1714"/>
  <c r="BH1714"/>
  <c r="BG1714"/>
  <c r="BF1714"/>
  <c r="T1714"/>
  <c r="R1714"/>
  <c r="P1714"/>
  <c r="BI1712"/>
  <c r="BH1712"/>
  <c r="BG1712"/>
  <c r="BF1712"/>
  <c r="T1712"/>
  <c r="R1712"/>
  <c r="P1712"/>
  <c r="BI1705"/>
  <c r="BH1705"/>
  <c r="BG1705"/>
  <c r="BF1705"/>
  <c r="T1705"/>
  <c r="R1705"/>
  <c r="P1705"/>
  <c r="BI1699"/>
  <c r="BH1699"/>
  <c r="BG1699"/>
  <c r="BF1699"/>
  <c r="T1699"/>
  <c r="R1699"/>
  <c r="P1699"/>
  <c r="BI1693"/>
  <c r="BH1693"/>
  <c r="BG1693"/>
  <c r="BF1693"/>
  <c r="T1693"/>
  <c r="R1693"/>
  <c r="P1693"/>
  <c r="BI1685"/>
  <c r="BH1685"/>
  <c r="BG1685"/>
  <c r="BF1685"/>
  <c r="T1685"/>
  <c r="R1685"/>
  <c r="P1685"/>
  <c r="BI1678"/>
  <c r="BH1678"/>
  <c r="BG1678"/>
  <c r="BF1678"/>
  <c r="T1678"/>
  <c r="R1678"/>
  <c r="P1678"/>
  <c r="BI1671"/>
  <c r="BH1671"/>
  <c r="BG1671"/>
  <c r="BF1671"/>
  <c r="T1671"/>
  <c r="R1671"/>
  <c r="P1671"/>
  <c r="BI1665"/>
  <c r="BH1665"/>
  <c r="BG1665"/>
  <c r="BF1665"/>
  <c r="T1665"/>
  <c r="R1665"/>
  <c r="P1665"/>
  <c r="BI1659"/>
  <c r="BH1659"/>
  <c r="BG1659"/>
  <c r="BF1659"/>
  <c r="T1659"/>
  <c r="R1659"/>
  <c r="P1659"/>
  <c r="BI1657"/>
  <c r="BH1657"/>
  <c r="BG1657"/>
  <c r="BF1657"/>
  <c r="T1657"/>
  <c r="R1657"/>
  <c r="P1657"/>
  <c r="BI1651"/>
  <c r="BH1651"/>
  <c r="BG1651"/>
  <c r="BF1651"/>
  <c r="T1651"/>
  <c r="R1651"/>
  <c r="P1651"/>
  <c r="BI1645"/>
  <c r="BH1645"/>
  <c r="BG1645"/>
  <c r="BF1645"/>
  <c r="T1645"/>
  <c r="R1645"/>
  <c r="P1645"/>
  <c r="BI1639"/>
  <c r="BH1639"/>
  <c r="BG1639"/>
  <c r="BF1639"/>
  <c r="T1639"/>
  <c r="R1639"/>
  <c r="P1639"/>
  <c r="BI1634"/>
  <c r="BH1634"/>
  <c r="BG1634"/>
  <c r="BF1634"/>
  <c r="T1634"/>
  <c r="R1634"/>
  <c r="P1634"/>
  <c r="BI1610"/>
  <c r="BH1610"/>
  <c r="BG1610"/>
  <c r="BF1610"/>
  <c r="T1610"/>
  <c r="R1610"/>
  <c r="P1610"/>
  <c r="BI1605"/>
  <c r="BH1605"/>
  <c r="BG1605"/>
  <c r="BF1605"/>
  <c r="T1605"/>
  <c r="R1605"/>
  <c r="P1605"/>
  <c r="BI1600"/>
  <c r="BH1600"/>
  <c r="BG1600"/>
  <c r="BF1600"/>
  <c r="T1600"/>
  <c r="R1600"/>
  <c r="P1600"/>
  <c r="BI1595"/>
  <c r="BH1595"/>
  <c r="BG1595"/>
  <c r="BF1595"/>
  <c r="T1595"/>
  <c r="R1595"/>
  <c r="P1595"/>
  <c r="BI1593"/>
  <c r="BH1593"/>
  <c r="BG1593"/>
  <c r="BF1593"/>
  <c r="T1593"/>
  <c r="R1593"/>
  <c r="P1593"/>
  <c r="BI1588"/>
  <c r="BH1588"/>
  <c r="BG1588"/>
  <c r="BF1588"/>
  <c r="T1588"/>
  <c r="R1588"/>
  <c r="P1588"/>
  <c r="BI1586"/>
  <c r="BH1586"/>
  <c r="BG1586"/>
  <c r="BF1586"/>
  <c r="T1586"/>
  <c r="R1586"/>
  <c r="P1586"/>
  <c r="BI1580"/>
  <c r="BH1580"/>
  <c r="BG1580"/>
  <c r="BF1580"/>
  <c r="T1580"/>
  <c r="R1580"/>
  <c r="P1580"/>
  <c r="BI1578"/>
  <c r="BH1578"/>
  <c r="BG1578"/>
  <c r="BF1578"/>
  <c r="T1578"/>
  <c r="R1578"/>
  <c r="P1578"/>
  <c r="BI1572"/>
  <c r="BH1572"/>
  <c r="BG1572"/>
  <c r="BF1572"/>
  <c r="T1572"/>
  <c r="R1572"/>
  <c r="P1572"/>
  <c r="BI1561"/>
  <c r="BH1561"/>
  <c r="BG1561"/>
  <c r="BF1561"/>
  <c r="T1561"/>
  <c r="R1561"/>
  <c r="P1561"/>
  <c r="BI1550"/>
  <c r="BH1550"/>
  <c r="BG1550"/>
  <c r="BF1550"/>
  <c r="T1550"/>
  <c r="R1550"/>
  <c r="P1550"/>
  <c r="BI1545"/>
  <c r="BH1545"/>
  <c r="BG1545"/>
  <c r="BF1545"/>
  <c r="T1545"/>
  <c r="R1545"/>
  <c r="P1545"/>
  <c r="BI1540"/>
  <c r="BH1540"/>
  <c r="BG1540"/>
  <c r="BF1540"/>
  <c r="T1540"/>
  <c r="R1540"/>
  <c r="P1540"/>
  <c r="BI1534"/>
  <c r="BH1534"/>
  <c r="BG1534"/>
  <c r="BF1534"/>
  <c r="T1534"/>
  <c r="R1534"/>
  <c r="P1534"/>
  <c r="BI1528"/>
  <c r="BH1528"/>
  <c r="BG1528"/>
  <c r="BF1528"/>
  <c r="T1528"/>
  <c r="R1528"/>
  <c r="P1528"/>
  <c r="BI1522"/>
  <c r="BH1522"/>
  <c r="BG1522"/>
  <c r="BF1522"/>
  <c r="T1522"/>
  <c r="R1522"/>
  <c r="P1522"/>
  <c r="BI1517"/>
  <c r="BH1517"/>
  <c r="BG1517"/>
  <c r="BF1517"/>
  <c r="T1517"/>
  <c r="R1517"/>
  <c r="P1517"/>
  <c r="BI1515"/>
  <c r="BH1515"/>
  <c r="BG1515"/>
  <c r="BF1515"/>
  <c r="T1515"/>
  <c r="R1515"/>
  <c r="P1515"/>
  <c r="BI1510"/>
  <c r="BH1510"/>
  <c r="BG1510"/>
  <c r="BF1510"/>
  <c r="T1510"/>
  <c r="R1510"/>
  <c r="P1510"/>
  <c r="BI1508"/>
  <c r="BH1508"/>
  <c r="BG1508"/>
  <c r="BF1508"/>
  <c r="T1508"/>
  <c r="R1508"/>
  <c r="P1508"/>
  <c r="BI1506"/>
  <c r="BH1506"/>
  <c r="BG1506"/>
  <c r="BF1506"/>
  <c r="T1506"/>
  <c r="R1506"/>
  <c r="P1506"/>
  <c r="BI1504"/>
  <c r="BH1504"/>
  <c r="BG1504"/>
  <c r="BF1504"/>
  <c r="T1504"/>
  <c r="R1504"/>
  <c r="P1504"/>
  <c r="BI1492"/>
  <c r="BH1492"/>
  <c r="BG1492"/>
  <c r="BF1492"/>
  <c r="T1492"/>
  <c r="R1492"/>
  <c r="P1492"/>
  <c r="BI1483"/>
  <c r="BH1483"/>
  <c r="BG1483"/>
  <c r="BF1483"/>
  <c r="T1483"/>
  <c r="R1483"/>
  <c r="P1483"/>
  <c r="BI1467"/>
  <c r="BH1467"/>
  <c r="BG1467"/>
  <c r="BF1467"/>
  <c r="T1467"/>
  <c r="R1467"/>
  <c r="P1467"/>
  <c r="BI1451"/>
  <c r="BH1451"/>
  <c r="BG1451"/>
  <c r="BF1451"/>
  <c r="T1451"/>
  <c r="R1451"/>
  <c r="P1451"/>
  <c r="BI1446"/>
  <c r="BH1446"/>
  <c r="BG1446"/>
  <c r="BF1446"/>
  <c r="T1446"/>
  <c r="R1446"/>
  <c r="P1446"/>
  <c r="BI1441"/>
  <c r="BH1441"/>
  <c r="BG1441"/>
  <c r="BF1441"/>
  <c r="T1441"/>
  <c r="R1441"/>
  <c r="P1441"/>
  <c r="BI1439"/>
  <c r="BH1439"/>
  <c r="BG1439"/>
  <c r="BF1439"/>
  <c r="T1439"/>
  <c r="R1439"/>
  <c r="P1439"/>
  <c r="BI1437"/>
  <c r="BH1437"/>
  <c r="BG1437"/>
  <c r="BF1437"/>
  <c r="T1437"/>
  <c r="R1437"/>
  <c r="P1437"/>
  <c r="BI1431"/>
  <c r="BH1431"/>
  <c r="BG1431"/>
  <c r="BF1431"/>
  <c r="T1431"/>
  <c r="R1431"/>
  <c r="P1431"/>
  <c r="BI1429"/>
  <c r="BH1429"/>
  <c r="BG1429"/>
  <c r="BF1429"/>
  <c r="T1429"/>
  <c r="R1429"/>
  <c r="P1429"/>
  <c r="BI1424"/>
  <c r="BH1424"/>
  <c r="BG1424"/>
  <c r="BF1424"/>
  <c r="T1424"/>
  <c r="R1424"/>
  <c r="P1424"/>
  <c r="BI1419"/>
  <c r="BH1419"/>
  <c r="BG1419"/>
  <c r="BF1419"/>
  <c r="T1419"/>
  <c r="R1419"/>
  <c r="P1419"/>
  <c r="BI1414"/>
  <c r="BH1414"/>
  <c r="BG1414"/>
  <c r="BF1414"/>
  <c r="T1414"/>
  <c r="R1414"/>
  <c r="P1414"/>
  <c r="BI1409"/>
  <c r="BH1409"/>
  <c r="BG1409"/>
  <c r="BF1409"/>
  <c r="T1409"/>
  <c r="R1409"/>
  <c r="P1409"/>
  <c r="BI1404"/>
  <c r="BH1404"/>
  <c r="BG1404"/>
  <c r="BF1404"/>
  <c r="T1404"/>
  <c r="R1404"/>
  <c r="P1404"/>
  <c r="BI1397"/>
  <c r="BH1397"/>
  <c r="BG1397"/>
  <c r="BF1397"/>
  <c r="T1397"/>
  <c r="R1397"/>
  <c r="P1397"/>
  <c r="BI1390"/>
  <c r="BH1390"/>
  <c r="BG1390"/>
  <c r="BF1390"/>
  <c r="T1390"/>
  <c r="R1390"/>
  <c r="P1390"/>
  <c r="BI1383"/>
  <c r="BH1383"/>
  <c r="BG1383"/>
  <c r="BF1383"/>
  <c r="T1383"/>
  <c r="R1383"/>
  <c r="P1383"/>
  <c r="BI1377"/>
  <c r="BH1377"/>
  <c r="BG1377"/>
  <c r="BF1377"/>
  <c r="T1377"/>
  <c r="R1377"/>
  <c r="P1377"/>
  <c r="BI1371"/>
  <c r="BH1371"/>
  <c r="BG1371"/>
  <c r="BF1371"/>
  <c r="T1371"/>
  <c r="R1371"/>
  <c r="P1371"/>
  <c r="BI1369"/>
  <c r="BH1369"/>
  <c r="BG1369"/>
  <c r="BF1369"/>
  <c r="T1369"/>
  <c r="R1369"/>
  <c r="P1369"/>
  <c r="BI1362"/>
  <c r="BH1362"/>
  <c r="BG1362"/>
  <c r="BF1362"/>
  <c r="T1362"/>
  <c r="R1362"/>
  <c r="P1362"/>
  <c r="BI1355"/>
  <c r="BH1355"/>
  <c r="BG1355"/>
  <c r="BF1355"/>
  <c r="T1355"/>
  <c r="R1355"/>
  <c r="P1355"/>
  <c r="BI1349"/>
  <c r="BH1349"/>
  <c r="BG1349"/>
  <c r="BF1349"/>
  <c r="T1349"/>
  <c r="R1349"/>
  <c r="P1349"/>
  <c r="BI1344"/>
  <c r="BH1344"/>
  <c r="BG1344"/>
  <c r="BF1344"/>
  <c r="T1344"/>
  <c r="R1344"/>
  <c r="P1344"/>
  <c r="BI1338"/>
  <c r="BH1338"/>
  <c r="BG1338"/>
  <c r="BF1338"/>
  <c r="T1338"/>
  <c r="R1338"/>
  <c r="P1338"/>
  <c r="BI1332"/>
  <c r="BH1332"/>
  <c r="BG1332"/>
  <c r="BF1332"/>
  <c r="T1332"/>
  <c r="R1332"/>
  <c r="P1332"/>
  <c r="BI1326"/>
  <c r="BH1326"/>
  <c r="BG1326"/>
  <c r="BF1326"/>
  <c r="T1326"/>
  <c r="R1326"/>
  <c r="P1326"/>
  <c r="BI1320"/>
  <c r="BH1320"/>
  <c r="BG1320"/>
  <c r="BF1320"/>
  <c r="T1320"/>
  <c r="R1320"/>
  <c r="P1320"/>
  <c r="BI1313"/>
  <c r="BH1313"/>
  <c r="BG1313"/>
  <c r="BF1313"/>
  <c r="T1313"/>
  <c r="R1313"/>
  <c r="P1313"/>
  <c r="BI1306"/>
  <c r="BH1306"/>
  <c r="BG1306"/>
  <c r="BF1306"/>
  <c r="T1306"/>
  <c r="R1306"/>
  <c r="P1306"/>
  <c r="BI1299"/>
  <c r="BH1299"/>
  <c r="BG1299"/>
  <c r="BF1299"/>
  <c r="T1299"/>
  <c r="R1299"/>
  <c r="P1299"/>
  <c r="BI1292"/>
  <c r="BH1292"/>
  <c r="BG1292"/>
  <c r="BF1292"/>
  <c r="T1292"/>
  <c r="R1292"/>
  <c r="P1292"/>
  <c r="BI1287"/>
  <c r="BH1287"/>
  <c r="BG1287"/>
  <c r="BF1287"/>
  <c r="T1287"/>
  <c r="R1287"/>
  <c r="P1287"/>
  <c r="BI1275"/>
  <c r="BH1275"/>
  <c r="BG1275"/>
  <c r="BF1275"/>
  <c r="T1275"/>
  <c r="R1275"/>
  <c r="P1275"/>
  <c r="BI1269"/>
  <c r="BH1269"/>
  <c r="BG1269"/>
  <c r="BF1269"/>
  <c r="T1269"/>
  <c r="R1269"/>
  <c r="P1269"/>
  <c r="BI1264"/>
  <c r="BH1264"/>
  <c r="BG1264"/>
  <c r="BF1264"/>
  <c r="T1264"/>
  <c r="R1264"/>
  <c r="P1264"/>
  <c r="BI1262"/>
  <c r="BH1262"/>
  <c r="BG1262"/>
  <c r="BF1262"/>
  <c r="T1262"/>
  <c r="R1262"/>
  <c r="P1262"/>
  <c r="BI1252"/>
  <c r="BH1252"/>
  <c r="BG1252"/>
  <c r="BF1252"/>
  <c r="T1252"/>
  <c r="R1252"/>
  <c r="P1252"/>
  <c r="BI1240"/>
  <c r="BH1240"/>
  <c r="BG1240"/>
  <c r="BF1240"/>
  <c r="T1240"/>
  <c r="R1240"/>
  <c r="P1240"/>
  <c r="BI1238"/>
  <c r="BH1238"/>
  <c r="BG1238"/>
  <c r="BF1238"/>
  <c r="T1238"/>
  <c r="R1238"/>
  <c r="P1238"/>
  <c r="BI1232"/>
  <c r="BH1232"/>
  <c r="BG1232"/>
  <c r="BF1232"/>
  <c r="T1232"/>
  <c r="R1232"/>
  <c r="P1232"/>
  <c r="BI1226"/>
  <c r="BH1226"/>
  <c r="BG1226"/>
  <c r="BF1226"/>
  <c r="T1226"/>
  <c r="R1226"/>
  <c r="P1226"/>
  <c r="BI1220"/>
  <c r="BH1220"/>
  <c r="BG1220"/>
  <c r="BF1220"/>
  <c r="T1220"/>
  <c r="R1220"/>
  <c r="P1220"/>
  <c r="BI1215"/>
  <c r="BH1215"/>
  <c r="BG1215"/>
  <c r="BF1215"/>
  <c r="T1215"/>
  <c r="R1215"/>
  <c r="P1215"/>
  <c r="BI1213"/>
  <c r="BH1213"/>
  <c r="BG1213"/>
  <c r="BF1213"/>
  <c r="T1213"/>
  <c r="R1213"/>
  <c r="P1213"/>
  <c r="BI1211"/>
  <c r="BH1211"/>
  <c r="BG1211"/>
  <c r="BF1211"/>
  <c r="T1211"/>
  <c r="R1211"/>
  <c r="P1211"/>
  <c r="BI1209"/>
  <c r="BH1209"/>
  <c r="BG1209"/>
  <c r="BF1209"/>
  <c r="T1209"/>
  <c r="R1209"/>
  <c r="P1209"/>
  <c r="BI1204"/>
  <c r="BH1204"/>
  <c r="BG1204"/>
  <c r="BF1204"/>
  <c r="T1204"/>
  <c r="R1204"/>
  <c r="P1204"/>
  <c r="BI1202"/>
  <c r="BH1202"/>
  <c r="BG1202"/>
  <c r="BF1202"/>
  <c r="T1202"/>
  <c r="R1202"/>
  <c r="P1202"/>
  <c r="BI1200"/>
  <c r="BH1200"/>
  <c r="BG1200"/>
  <c r="BF1200"/>
  <c r="T1200"/>
  <c r="R1200"/>
  <c r="P1200"/>
  <c r="BI1194"/>
  <c r="BH1194"/>
  <c r="BG1194"/>
  <c r="BF1194"/>
  <c r="T1194"/>
  <c r="R1194"/>
  <c r="P1194"/>
  <c r="BI1192"/>
  <c r="BH1192"/>
  <c r="BG1192"/>
  <c r="BF1192"/>
  <c r="T1192"/>
  <c r="R1192"/>
  <c r="P1192"/>
  <c r="BI1187"/>
  <c r="BH1187"/>
  <c r="BG1187"/>
  <c r="BF1187"/>
  <c r="T1187"/>
  <c r="R1187"/>
  <c r="P1187"/>
  <c r="BI1179"/>
  <c r="BH1179"/>
  <c r="BG1179"/>
  <c r="BF1179"/>
  <c r="T1179"/>
  <c r="R1179"/>
  <c r="P1179"/>
  <c r="BI1177"/>
  <c r="BH1177"/>
  <c r="BG1177"/>
  <c r="BF1177"/>
  <c r="T1177"/>
  <c r="R1177"/>
  <c r="P1177"/>
  <c r="BI1175"/>
  <c r="BH1175"/>
  <c r="BG1175"/>
  <c r="BF1175"/>
  <c r="T1175"/>
  <c r="R1175"/>
  <c r="P1175"/>
  <c r="BI1167"/>
  <c r="BH1167"/>
  <c r="BG1167"/>
  <c r="BF1167"/>
  <c r="T1167"/>
  <c r="R1167"/>
  <c r="P1167"/>
  <c r="BI1159"/>
  <c r="BH1159"/>
  <c r="BG1159"/>
  <c r="BF1159"/>
  <c r="T1159"/>
  <c r="R1159"/>
  <c r="P1159"/>
  <c r="BI1151"/>
  <c r="BH1151"/>
  <c r="BG1151"/>
  <c r="BF1151"/>
  <c r="T1151"/>
  <c r="R1151"/>
  <c r="P1151"/>
  <c r="BI1146"/>
  <c r="BH1146"/>
  <c r="BG1146"/>
  <c r="BF1146"/>
  <c r="T1146"/>
  <c r="R1146"/>
  <c r="P1146"/>
  <c r="BI1141"/>
  <c r="BH1141"/>
  <c r="BG1141"/>
  <c r="BF1141"/>
  <c r="T1141"/>
  <c r="R1141"/>
  <c r="P1141"/>
  <c r="BI1129"/>
  <c r="BH1129"/>
  <c r="BG1129"/>
  <c r="BF1129"/>
  <c r="T1129"/>
  <c r="R1129"/>
  <c r="P1129"/>
  <c r="BI1117"/>
  <c r="BH1117"/>
  <c r="BG1117"/>
  <c r="BF1117"/>
  <c r="T1117"/>
  <c r="R1117"/>
  <c r="P1117"/>
  <c r="BI1105"/>
  <c r="BH1105"/>
  <c r="BG1105"/>
  <c r="BF1105"/>
  <c r="T1105"/>
  <c r="R1105"/>
  <c r="P1105"/>
  <c r="BI1103"/>
  <c r="BH1103"/>
  <c r="BG1103"/>
  <c r="BF1103"/>
  <c r="T1103"/>
  <c r="R1103"/>
  <c r="P1103"/>
  <c r="BI1097"/>
  <c r="BH1097"/>
  <c r="BG1097"/>
  <c r="BF1097"/>
  <c r="T1097"/>
  <c r="R1097"/>
  <c r="P1097"/>
  <c r="BI1083"/>
  <c r="BH1083"/>
  <c r="BG1083"/>
  <c r="BF1083"/>
  <c r="T1083"/>
  <c r="R1083"/>
  <c r="P1083"/>
  <c r="BI1069"/>
  <c r="BH1069"/>
  <c r="BG1069"/>
  <c r="BF1069"/>
  <c r="T1069"/>
  <c r="R1069"/>
  <c r="P1069"/>
  <c r="BI1055"/>
  <c r="BH1055"/>
  <c r="BG1055"/>
  <c r="BF1055"/>
  <c r="T1055"/>
  <c r="R1055"/>
  <c r="P1055"/>
  <c r="BI1049"/>
  <c r="BH1049"/>
  <c r="BG1049"/>
  <c r="BF1049"/>
  <c r="T1049"/>
  <c r="R1049"/>
  <c r="P1049"/>
  <c r="BI1043"/>
  <c r="BH1043"/>
  <c r="BG1043"/>
  <c r="BF1043"/>
  <c r="T1043"/>
  <c r="R1043"/>
  <c r="P1043"/>
  <c r="BI1023"/>
  <c r="BH1023"/>
  <c r="BG1023"/>
  <c r="BF1023"/>
  <c r="T1023"/>
  <c r="R1023"/>
  <c r="P1023"/>
  <c r="BI1003"/>
  <c r="BH1003"/>
  <c r="BG1003"/>
  <c r="BF1003"/>
  <c r="T1003"/>
  <c r="R1003"/>
  <c r="P1003"/>
  <c r="BI983"/>
  <c r="BH983"/>
  <c r="BG983"/>
  <c r="BF983"/>
  <c r="T983"/>
  <c r="R983"/>
  <c r="P983"/>
  <c r="BI963"/>
  <c r="BH963"/>
  <c r="BG963"/>
  <c r="BF963"/>
  <c r="T963"/>
  <c r="R963"/>
  <c r="P963"/>
  <c r="BI943"/>
  <c r="BH943"/>
  <c r="BG943"/>
  <c r="BF943"/>
  <c r="T943"/>
  <c r="R943"/>
  <c r="P943"/>
  <c r="BI937"/>
  <c r="BH937"/>
  <c r="BG937"/>
  <c r="BF937"/>
  <c r="T937"/>
  <c r="R937"/>
  <c r="P937"/>
  <c r="BI931"/>
  <c r="BH931"/>
  <c r="BG931"/>
  <c r="BF931"/>
  <c r="T931"/>
  <c r="R931"/>
  <c r="P931"/>
  <c r="BI919"/>
  <c r="BH919"/>
  <c r="BG919"/>
  <c r="BF919"/>
  <c r="T919"/>
  <c r="R919"/>
  <c r="P919"/>
  <c r="BI907"/>
  <c r="BH907"/>
  <c r="BG907"/>
  <c r="BF907"/>
  <c r="T907"/>
  <c r="R907"/>
  <c r="P907"/>
  <c r="BI885"/>
  <c r="BH885"/>
  <c r="BG885"/>
  <c r="BF885"/>
  <c r="T885"/>
  <c r="R885"/>
  <c r="P885"/>
  <c r="BI863"/>
  <c r="BH863"/>
  <c r="BG863"/>
  <c r="BF863"/>
  <c r="T863"/>
  <c r="R863"/>
  <c r="P863"/>
  <c r="BI857"/>
  <c r="BH857"/>
  <c r="BG857"/>
  <c r="BF857"/>
  <c r="T857"/>
  <c r="R857"/>
  <c r="P857"/>
  <c r="BI852"/>
  <c r="BH852"/>
  <c r="BG852"/>
  <c r="BF852"/>
  <c r="T852"/>
  <c r="R852"/>
  <c r="P852"/>
  <c r="BI828"/>
  <c r="BH828"/>
  <c r="BG828"/>
  <c r="BF828"/>
  <c r="T828"/>
  <c r="R828"/>
  <c r="P828"/>
  <c r="BI804"/>
  <c r="BH804"/>
  <c r="BG804"/>
  <c r="BF804"/>
  <c r="T804"/>
  <c r="R804"/>
  <c r="P804"/>
  <c r="BI798"/>
  <c r="BH798"/>
  <c r="BG798"/>
  <c r="BF798"/>
  <c r="T798"/>
  <c r="R798"/>
  <c r="P798"/>
  <c r="BI792"/>
  <c r="BH792"/>
  <c r="BG792"/>
  <c r="BF792"/>
  <c r="T792"/>
  <c r="R792"/>
  <c r="P792"/>
  <c r="BI786"/>
  <c r="BH786"/>
  <c r="BG786"/>
  <c r="BF786"/>
  <c r="T786"/>
  <c r="R786"/>
  <c r="P786"/>
  <c r="BI776"/>
  <c r="BH776"/>
  <c r="BG776"/>
  <c r="BF776"/>
  <c r="T776"/>
  <c r="R776"/>
  <c r="P776"/>
  <c r="BI764"/>
  <c r="BH764"/>
  <c r="BG764"/>
  <c r="BF764"/>
  <c r="T764"/>
  <c r="R764"/>
  <c r="P764"/>
  <c r="BI758"/>
  <c r="BH758"/>
  <c r="BG758"/>
  <c r="BF758"/>
  <c r="T758"/>
  <c r="R758"/>
  <c r="P758"/>
  <c r="BI746"/>
  <c r="BH746"/>
  <c r="BG746"/>
  <c r="BF746"/>
  <c r="T746"/>
  <c r="R746"/>
  <c r="P746"/>
  <c r="BI740"/>
  <c r="BH740"/>
  <c r="BG740"/>
  <c r="BF740"/>
  <c r="T740"/>
  <c r="R740"/>
  <c r="P740"/>
  <c r="BI726"/>
  <c r="BH726"/>
  <c r="BG726"/>
  <c r="BF726"/>
  <c r="T726"/>
  <c r="R726"/>
  <c r="P726"/>
  <c r="BI712"/>
  <c r="BH712"/>
  <c r="BG712"/>
  <c r="BF712"/>
  <c r="T712"/>
  <c r="R712"/>
  <c r="P712"/>
  <c r="BI700"/>
  <c r="BH700"/>
  <c r="BG700"/>
  <c r="BF700"/>
  <c r="T700"/>
  <c r="R700"/>
  <c r="P700"/>
  <c r="BI694"/>
  <c r="BH694"/>
  <c r="BG694"/>
  <c r="BF694"/>
  <c r="T694"/>
  <c r="R694"/>
  <c r="P694"/>
  <c r="BI689"/>
  <c r="BH689"/>
  <c r="BG689"/>
  <c r="BF689"/>
  <c r="T689"/>
  <c r="R689"/>
  <c r="P689"/>
  <c r="BI683"/>
  <c r="BH683"/>
  <c r="BG683"/>
  <c r="BF683"/>
  <c r="T683"/>
  <c r="R683"/>
  <c r="P683"/>
  <c r="BI677"/>
  <c r="BH677"/>
  <c r="BG677"/>
  <c r="BF677"/>
  <c r="T677"/>
  <c r="R677"/>
  <c r="P677"/>
  <c r="BI671"/>
  <c r="BH671"/>
  <c r="BG671"/>
  <c r="BF671"/>
  <c r="T671"/>
  <c r="R671"/>
  <c r="P671"/>
  <c r="BI665"/>
  <c r="BH665"/>
  <c r="BG665"/>
  <c r="BF665"/>
  <c r="T665"/>
  <c r="R665"/>
  <c r="P665"/>
  <c r="BI659"/>
  <c r="BH659"/>
  <c r="BG659"/>
  <c r="BF659"/>
  <c r="T659"/>
  <c r="R659"/>
  <c r="P659"/>
  <c r="BI653"/>
  <c r="BH653"/>
  <c r="BG653"/>
  <c r="BF653"/>
  <c r="T653"/>
  <c r="R653"/>
  <c r="P653"/>
  <c r="BI647"/>
  <c r="BH647"/>
  <c r="BG647"/>
  <c r="BF647"/>
  <c r="T647"/>
  <c r="R647"/>
  <c r="P647"/>
  <c r="BI641"/>
  <c r="BH641"/>
  <c r="BG641"/>
  <c r="BF641"/>
  <c r="T641"/>
  <c r="R641"/>
  <c r="P641"/>
  <c r="BI635"/>
  <c r="BH635"/>
  <c r="BG635"/>
  <c r="BF635"/>
  <c r="T635"/>
  <c r="R635"/>
  <c r="P635"/>
  <c r="BI629"/>
  <c r="BH629"/>
  <c r="BG629"/>
  <c r="BF629"/>
  <c r="T629"/>
  <c r="R629"/>
  <c r="P629"/>
  <c r="BI627"/>
  <c r="BH627"/>
  <c r="BG627"/>
  <c r="BF627"/>
  <c r="T627"/>
  <c r="R627"/>
  <c r="P627"/>
  <c r="BI621"/>
  <c r="BH621"/>
  <c r="BG621"/>
  <c r="BF621"/>
  <c r="T621"/>
  <c r="R621"/>
  <c r="P621"/>
  <c r="BI616"/>
  <c r="BH616"/>
  <c r="BG616"/>
  <c r="BF616"/>
  <c r="T616"/>
  <c r="R616"/>
  <c r="P616"/>
  <c r="BI611"/>
  <c r="BH611"/>
  <c r="BG611"/>
  <c r="BF611"/>
  <c r="T611"/>
  <c r="R611"/>
  <c r="P611"/>
  <c r="BI606"/>
  <c r="BH606"/>
  <c r="BG606"/>
  <c r="BF606"/>
  <c r="T606"/>
  <c r="R606"/>
  <c r="P606"/>
  <c r="BI601"/>
  <c r="BH601"/>
  <c r="BG601"/>
  <c r="BF601"/>
  <c r="T601"/>
  <c r="R601"/>
  <c r="P601"/>
  <c r="BI596"/>
  <c r="BH596"/>
  <c r="BG596"/>
  <c r="BF596"/>
  <c r="T596"/>
  <c r="R596"/>
  <c r="P596"/>
  <c r="BI588"/>
  <c r="BH588"/>
  <c r="BG588"/>
  <c r="BF588"/>
  <c r="T588"/>
  <c r="R588"/>
  <c r="P588"/>
  <c r="BI582"/>
  <c r="BH582"/>
  <c r="BG582"/>
  <c r="BF582"/>
  <c r="T582"/>
  <c r="R582"/>
  <c r="P582"/>
  <c r="BI577"/>
  <c r="BH577"/>
  <c r="BG577"/>
  <c r="BF577"/>
  <c r="T577"/>
  <c r="R577"/>
  <c r="P577"/>
  <c r="BI575"/>
  <c r="BH575"/>
  <c r="BG575"/>
  <c r="BF575"/>
  <c r="T575"/>
  <c r="R575"/>
  <c r="P575"/>
  <c r="BI570"/>
  <c r="BH570"/>
  <c r="BG570"/>
  <c r="BF570"/>
  <c r="T570"/>
  <c r="R570"/>
  <c r="P570"/>
  <c r="BI565"/>
  <c r="BH565"/>
  <c r="BG565"/>
  <c r="BF565"/>
  <c r="T565"/>
  <c r="R565"/>
  <c r="P565"/>
  <c r="BI560"/>
  <c r="BH560"/>
  <c r="BG560"/>
  <c r="BF560"/>
  <c r="T560"/>
  <c r="R560"/>
  <c r="P560"/>
  <c r="BI558"/>
  <c r="BH558"/>
  <c r="BG558"/>
  <c r="BF558"/>
  <c r="T558"/>
  <c r="R558"/>
  <c r="P558"/>
  <c r="BI552"/>
  <c r="BH552"/>
  <c r="BG552"/>
  <c r="BF552"/>
  <c r="T552"/>
  <c r="R552"/>
  <c r="P552"/>
  <c r="BI546"/>
  <c r="BH546"/>
  <c r="BG546"/>
  <c r="BF546"/>
  <c r="T546"/>
  <c r="R546"/>
  <c r="P546"/>
  <c r="BI541"/>
  <c r="BH541"/>
  <c r="BG541"/>
  <c r="BF541"/>
  <c r="T541"/>
  <c r="R541"/>
  <c r="P541"/>
  <c r="BI536"/>
  <c r="BH536"/>
  <c r="BG536"/>
  <c r="BF536"/>
  <c r="T536"/>
  <c r="R536"/>
  <c r="P536"/>
  <c r="BI531"/>
  <c r="BH531"/>
  <c r="BG531"/>
  <c r="BF531"/>
  <c r="T531"/>
  <c r="R531"/>
  <c r="P531"/>
  <c r="BI529"/>
  <c r="BH529"/>
  <c r="BG529"/>
  <c r="BF529"/>
  <c r="T529"/>
  <c r="R529"/>
  <c r="P529"/>
  <c r="BI519"/>
  <c r="BH519"/>
  <c r="BG519"/>
  <c r="BF519"/>
  <c r="T519"/>
  <c r="R519"/>
  <c r="P519"/>
  <c r="BI509"/>
  <c r="BH509"/>
  <c r="BG509"/>
  <c r="BF509"/>
  <c r="T509"/>
  <c r="R509"/>
  <c r="P509"/>
  <c r="BI504"/>
  <c r="BH504"/>
  <c r="BG504"/>
  <c r="BF504"/>
  <c r="T504"/>
  <c r="R504"/>
  <c r="P504"/>
  <c r="BI499"/>
  <c r="BH499"/>
  <c r="BG499"/>
  <c r="BF499"/>
  <c r="T499"/>
  <c r="R499"/>
  <c r="P499"/>
  <c r="BI486"/>
  <c r="BH486"/>
  <c r="BG486"/>
  <c r="BF486"/>
  <c r="T486"/>
  <c r="R486"/>
  <c r="P486"/>
  <c r="BI481"/>
  <c r="BH481"/>
  <c r="BG481"/>
  <c r="BF481"/>
  <c r="T481"/>
  <c r="R481"/>
  <c r="P481"/>
  <c r="BI475"/>
  <c r="BH475"/>
  <c r="BG475"/>
  <c r="BF475"/>
  <c r="T475"/>
  <c r="R475"/>
  <c r="P475"/>
  <c r="BI469"/>
  <c r="BH469"/>
  <c r="BG469"/>
  <c r="BF469"/>
  <c r="T469"/>
  <c r="R469"/>
  <c r="P469"/>
  <c r="BI463"/>
  <c r="BH463"/>
  <c r="BG463"/>
  <c r="BF463"/>
  <c r="T463"/>
  <c r="R463"/>
  <c r="P463"/>
  <c r="BI451"/>
  <c r="BH451"/>
  <c r="BG451"/>
  <c r="BF451"/>
  <c r="T451"/>
  <c r="R451"/>
  <c r="P451"/>
  <c r="BI449"/>
  <c r="BH449"/>
  <c r="BG449"/>
  <c r="BF449"/>
  <c r="T449"/>
  <c r="R449"/>
  <c r="P449"/>
  <c r="BI443"/>
  <c r="BH443"/>
  <c r="BG443"/>
  <c r="BF443"/>
  <c r="T443"/>
  <c r="R443"/>
  <c r="P443"/>
  <c r="BI431"/>
  <c r="BH431"/>
  <c r="BG431"/>
  <c r="BF431"/>
  <c r="T431"/>
  <c r="R431"/>
  <c r="P431"/>
  <c r="BI428"/>
  <c r="BH428"/>
  <c r="BG428"/>
  <c r="BF428"/>
  <c r="T428"/>
  <c r="R428"/>
  <c r="P428"/>
  <c r="BI422"/>
  <c r="BH422"/>
  <c r="BG422"/>
  <c r="BF422"/>
  <c r="T422"/>
  <c r="R422"/>
  <c r="P422"/>
  <c r="BI420"/>
  <c r="BH420"/>
  <c r="BG420"/>
  <c r="BF420"/>
  <c r="T420"/>
  <c r="R420"/>
  <c r="P420"/>
  <c r="BI414"/>
  <c r="BH414"/>
  <c r="BG414"/>
  <c r="BF414"/>
  <c r="T414"/>
  <c r="R414"/>
  <c r="P414"/>
  <c r="BI412"/>
  <c r="BH412"/>
  <c r="BG412"/>
  <c r="BF412"/>
  <c r="T412"/>
  <c r="R412"/>
  <c r="P412"/>
  <c r="BI406"/>
  <c r="BH406"/>
  <c r="BG406"/>
  <c r="BF406"/>
  <c r="T406"/>
  <c r="R406"/>
  <c r="P406"/>
  <c r="BI404"/>
  <c r="BH404"/>
  <c r="BG404"/>
  <c r="BF404"/>
  <c r="T404"/>
  <c r="R404"/>
  <c r="P404"/>
  <c r="BI399"/>
  <c r="BH399"/>
  <c r="BG399"/>
  <c r="BF399"/>
  <c r="T399"/>
  <c r="R399"/>
  <c r="P399"/>
  <c r="BI393"/>
  <c r="BH393"/>
  <c r="BG393"/>
  <c r="BF393"/>
  <c r="T393"/>
  <c r="R393"/>
  <c r="P393"/>
  <c r="BI388"/>
  <c r="BH388"/>
  <c r="BG388"/>
  <c r="BF388"/>
  <c r="T388"/>
  <c r="R388"/>
  <c r="P388"/>
  <c r="BI383"/>
  <c r="BH383"/>
  <c r="BG383"/>
  <c r="BF383"/>
  <c r="T383"/>
  <c r="R383"/>
  <c r="P383"/>
  <c r="BI381"/>
  <c r="BH381"/>
  <c r="BG381"/>
  <c r="BF381"/>
  <c r="T381"/>
  <c r="R381"/>
  <c r="P381"/>
  <c r="BI375"/>
  <c r="BH375"/>
  <c r="BG375"/>
  <c r="BF375"/>
  <c r="T375"/>
  <c r="R375"/>
  <c r="P375"/>
  <c r="BI368"/>
  <c r="BH368"/>
  <c r="BG368"/>
  <c r="BF368"/>
  <c r="T368"/>
  <c r="R368"/>
  <c r="P368"/>
  <c r="BI361"/>
  <c r="BH361"/>
  <c r="BG361"/>
  <c r="BF361"/>
  <c r="T361"/>
  <c r="R361"/>
  <c r="P361"/>
  <c r="BI356"/>
  <c r="BH356"/>
  <c r="BG356"/>
  <c r="BF356"/>
  <c r="T356"/>
  <c r="R356"/>
  <c r="P356"/>
  <c r="BI351"/>
  <c r="BH351"/>
  <c r="BG351"/>
  <c r="BF351"/>
  <c r="T351"/>
  <c r="R351"/>
  <c r="P351"/>
  <c r="BI345"/>
  <c r="BH345"/>
  <c r="BG345"/>
  <c r="BF345"/>
  <c r="T345"/>
  <c r="R345"/>
  <c r="P345"/>
  <c r="BI339"/>
  <c r="BH339"/>
  <c r="BG339"/>
  <c r="BF339"/>
  <c r="T339"/>
  <c r="R339"/>
  <c r="P339"/>
  <c r="BI333"/>
  <c r="BH333"/>
  <c r="BG333"/>
  <c r="BF333"/>
  <c r="T333"/>
  <c r="R333"/>
  <c r="P333"/>
  <c r="BI327"/>
  <c r="BH327"/>
  <c r="BG327"/>
  <c r="BF327"/>
  <c r="T327"/>
  <c r="R327"/>
  <c r="P327"/>
  <c r="BI321"/>
  <c r="BH321"/>
  <c r="BG321"/>
  <c r="BF321"/>
  <c r="T321"/>
  <c r="R321"/>
  <c r="P321"/>
  <c r="BI315"/>
  <c r="BH315"/>
  <c r="BG315"/>
  <c r="BF315"/>
  <c r="T315"/>
  <c r="R315"/>
  <c r="P315"/>
  <c r="BI307"/>
  <c r="BH307"/>
  <c r="BG307"/>
  <c r="BF307"/>
  <c r="T307"/>
  <c r="T306"/>
  <c r="R307"/>
  <c r="R306"/>
  <c r="P307"/>
  <c r="P306"/>
  <c r="BI300"/>
  <c r="BH300"/>
  <c r="BG300"/>
  <c r="BF300"/>
  <c r="T300"/>
  <c r="R300"/>
  <c r="P300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78"/>
  <c r="BH278"/>
  <c r="BG278"/>
  <c r="BF278"/>
  <c r="T278"/>
  <c r="R278"/>
  <c r="P278"/>
  <c r="BI270"/>
  <c r="BH270"/>
  <c r="BG270"/>
  <c r="BF270"/>
  <c r="T270"/>
  <c r="R270"/>
  <c r="P270"/>
  <c r="BI262"/>
  <c r="BH262"/>
  <c r="BG262"/>
  <c r="BF262"/>
  <c r="T262"/>
  <c r="R262"/>
  <c r="P262"/>
  <c r="BI250"/>
  <c r="BH250"/>
  <c r="BG250"/>
  <c r="BF250"/>
  <c r="T250"/>
  <c r="R250"/>
  <c r="P250"/>
  <c r="BI245"/>
  <c r="BH245"/>
  <c r="BG245"/>
  <c r="BF245"/>
  <c r="T245"/>
  <c r="R245"/>
  <c r="P245"/>
  <c r="BI238"/>
  <c r="BH238"/>
  <c r="BG238"/>
  <c r="BF238"/>
  <c r="T238"/>
  <c r="R238"/>
  <c r="P238"/>
  <c r="BI232"/>
  <c r="BH232"/>
  <c r="BG232"/>
  <c r="BF232"/>
  <c r="T232"/>
  <c r="R232"/>
  <c r="P232"/>
  <c r="BI225"/>
  <c r="BH225"/>
  <c r="BG225"/>
  <c r="BF225"/>
  <c r="T225"/>
  <c r="R225"/>
  <c r="P225"/>
  <c r="BI218"/>
  <c r="BH218"/>
  <c r="BG218"/>
  <c r="BF218"/>
  <c r="T218"/>
  <c r="R218"/>
  <c r="P218"/>
  <c r="BI211"/>
  <c r="BH211"/>
  <c r="BG211"/>
  <c r="BF211"/>
  <c r="T211"/>
  <c r="R211"/>
  <c r="P211"/>
  <c r="BI204"/>
  <c r="BH204"/>
  <c r="BG204"/>
  <c r="BF204"/>
  <c r="T204"/>
  <c r="R204"/>
  <c r="P204"/>
  <c r="BI198"/>
  <c r="BH198"/>
  <c r="BG198"/>
  <c r="BF198"/>
  <c r="T198"/>
  <c r="R198"/>
  <c r="P198"/>
  <c r="BI192"/>
  <c r="BH192"/>
  <c r="BG192"/>
  <c r="BF192"/>
  <c r="T192"/>
  <c r="R192"/>
  <c r="P192"/>
  <c r="BI186"/>
  <c r="BH186"/>
  <c r="BG186"/>
  <c r="BF186"/>
  <c r="T186"/>
  <c r="R186"/>
  <c r="P186"/>
  <c r="BI180"/>
  <c r="BH180"/>
  <c r="BG180"/>
  <c r="BF180"/>
  <c r="T180"/>
  <c r="R180"/>
  <c r="P180"/>
  <c r="BI174"/>
  <c r="BH174"/>
  <c r="BG174"/>
  <c r="BF174"/>
  <c r="T174"/>
  <c r="R174"/>
  <c r="P174"/>
  <c r="BI172"/>
  <c r="BH172"/>
  <c r="BG172"/>
  <c r="BF172"/>
  <c r="T172"/>
  <c r="R172"/>
  <c r="P172"/>
  <c r="BI166"/>
  <c r="BH166"/>
  <c r="BG166"/>
  <c r="BF166"/>
  <c r="T166"/>
  <c r="R166"/>
  <c r="P166"/>
  <c r="BI160"/>
  <c r="BH160"/>
  <c r="BG160"/>
  <c r="BF160"/>
  <c r="T160"/>
  <c r="R160"/>
  <c r="P160"/>
  <c r="BI154"/>
  <c r="BH154"/>
  <c r="BG154"/>
  <c r="BF154"/>
  <c r="T154"/>
  <c r="R154"/>
  <c r="P154"/>
  <c r="BI148"/>
  <c r="BH148"/>
  <c r="BG148"/>
  <c r="BF148"/>
  <c r="T148"/>
  <c r="R148"/>
  <c r="P148"/>
  <c r="BI142"/>
  <c r="BH142"/>
  <c r="BG142"/>
  <c r="BF142"/>
  <c r="T142"/>
  <c r="R142"/>
  <c r="P142"/>
  <c r="J135"/>
  <c r="F133"/>
  <c r="E131"/>
  <c r="J91"/>
  <c r="F89"/>
  <c r="E87"/>
  <c r="J24"/>
  <c r="E24"/>
  <c r="J92"/>
  <c r="J23"/>
  <c r="J18"/>
  <c r="E18"/>
  <c r="F136"/>
  <c r="J17"/>
  <c r="J15"/>
  <c r="E15"/>
  <c r="F135"/>
  <c r="J14"/>
  <c r="J12"/>
  <c r="J133"/>
  <c r="E7"/>
  <c r="E129"/>
  <c i="2" r="J37"/>
  <c r="J36"/>
  <c i="1" r="AY95"/>
  <c i="2" r="J35"/>
  <c i="1" r="AX95"/>
  <c i="2" r="BI297"/>
  <c r="BH297"/>
  <c r="BG297"/>
  <c r="BF297"/>
  <c r="T297"/>
  <c r="R297"/>
  <c r="P297"/>
  <c r="BI292"/>
  <c r="BH292"/>
  <c r="BG292"/>
  <c r="BF292"/>
  <c r="T292"/>
  <c r="R292"/>
  <c r="P292"/>
  <c r="BI287"/>
  <c r="BH287"/>
  <c r="BG287"/>
  <c r="BF287"/>
  <c r="T287"/>
  <c r="R287"/>
  <c r="P287"/>
  <c r="BI282"/>
  <c r="BH282"/>
  <c r="BG282"/>
  <c r="BF282"/>
  <c r="T282"/>
  <c r="R282"/>
  <c r="P282"/>
  <c r="BI277"/>
  <c r="BH277"/>
  <c r="BG277"/>
  <c r="BF277"/>
  <c r="T277"/>
  <c r="R277"/>
  <c r="P277"/>
  <c r="BI271"/>
  <c r="BH271"/>
  <c r="BG271"/>
  <c r="BF271"/>
  <c r="T271"/>
  <c r="R271"/>
  <c r="P271"/>
  <c r="BI265"/>
  <c r="BH265"/>
  <c r="BG265"/>
  <c r="BF265"/>
  <c r="T265"/>
  <c r="R265"/>
  <c r="P265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4"/>
  <c r="BH244"/>
  <c r="BG244"/>
  <c r="BF244"/>
  <c r="T244"/>
  <c r="R244"/>
  <c r="P244"/>
  <c r="BI235"/>
  <c r="BH235"/>
  <c r="BG235"/>
  <c r="BF235"/>
  <c r="T235"/>
  <c r="R235"/>
  <c r="P235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2"/>
  <c r="BH212"/>
  <c r="BG212"/>
  <c r="BF212"/>
  <c r="T212"/>
  <c r="R212"/>
  <c r="P212"/>
  <c r="BI205"/>
  <c r="BH205"/>
  <c r="BG205"/>
  <c r="BF205"/>
  <c r="T205"/>
  <c r="R205"/>
  <c r="P205"/>
  <c r="BI196"/>
  <c r="BH196"/>
  <c r="BG196"/>
  <c r="BF196"/>
  <c r="T196"/>
  <c r="R196"/>
  <c r="P196"/>
  <c r="BI189"/>
  <c r="BH189"/>
  <c r="BG189"/>
  <c r="BF189"/>
  <c r="T189"/>
  <c r="R189"/>
  <c r="P189"/>
  <c r="BI182"/>
  <c r="BH182"/>
  <c r="BG182"/>
  <c r="BF182"/>
  <c r="T182"/>
  <c r="R182"/>
  <c r="P182"/>
  <c r="BI173"/>
  <c r="BH173"/>
  <c r="BG173"/>
  <c r="BF173"/>
  <c r="T173"/>
  <c r="R173"/>
  <c r="P173"/>
  <c r="BI164"/>
  <c r="BH164"/>
  <c r="BG164"/>
  <c r="BF164"/>
  <c r="T164"/>
  <c r="R164"/>
  <c r="P164"/>
  <c r="BI157"/>
  <c r="BH157"/>
  <c r="BG157"/>
  <c r="BF157"/>
  <c r="T157"/>
  <c r="R157"/>
  <c r="P157"/>
  <c r="BI150"/>
  <c r="BH150"/>
  <c r="BG150"/>
  <c r="BF150"/>
  <c r="T150"/>
  <c r="R150"/>
  <c r="P150"/>
  <c r="BI143"/>
  <c r="BH143"/>
  <c r="BG143"/>
  <c r="BF143"/>
  <c r="T143"/>
  <c r="R143"/>
  <c r="P143"/>
  <c r="BI137"/>
  <c r="BH137"/>
  <c r="BG137"/>
  <c r="BF137"/>
  <c r="T137"/>
  <c r="R137"/>
  <c r="P137"/>
  <c r="BI131"/>
  <c r="BH131"/>
  <c r="BG131"/>
  <c r="BF131"/>
  <c r="T131"/>
  <c r="R131"/>
  <c r="P131"/>
  <c r="BI125"/>
  <c r="BH125"/>
  <c r="BG125"/>
  <c r="BF125"/>
  <c r="T125"/>
  <c r="R125"/>
  <c r="P125"/>
  <c r="J118"/>
  <c r="F116"/>
  <c r="E114"/>
  <c r="J91"/>
  <c r="F89"/>
  <c r="E87"/>
  <c r="J24"/>
  <c r="E24"/>
  <c r="J92"/>
  <c r="J23"/>
  <c r="J18"/>
  <c r="E18"/>
  <c r="F119"/>
  <c r="J17"/>
  <c r="J15"/>
  <c r="E15"/>
  <c r="F91"/>
  <c r="J14"/>
  <c r="J12"/>
  <c r="J116"/>
  <c r="E7"/>
  <c r="E85"/>
  <c i="1" r="L90"/>
  <c r="AM90"/>
  <c r="AM89"/>
  <c r="L89"/>
  <c r="AM87"/>
  <c r="L87"/>
  <c r="L85"/>
  <c r="L84"/>
  <c i="3" r="J1756"/>
  <c r="J1744"/>
  <c r="BK1738"/>
  <c r="J1736"/>
  <c r="BK1730"/>
  <c r="J1726"/>
  <c r="J1722"/>
  <c r="BK1720"/>
  <c r="BK1718"/>
  <c r="J1716"/>
  <c r="J1714"/>
  <c r="J1705"/>
  <c r="BK1699"/>
  <c r="BK1693"/>
  <c r="BK1665"/>
  <c r="BK1657"/>
  <c r="BK1639"/>
  <c r="J1610"/>
  <c r="BK1605"/>
  <c r="J1600"/>
  <c r="J1595"/>
  <c r="J1593"/>
  <c r="BK1588"/>
  <c r="BK1580"/>
  <c r="BK1545"/>
  <c r="BK1540"/>
  <c r="BK1534"/>
  <c r="BK1528"/>
  <c r="J1522"/>
  <c r="J1517"/>
  <c r="BK1515"/>
  <c r="J1510"/>
  <c r="J1504"/>
  <c r="BK1492"/>
  <c r="J1483"/>
  <c r="BK1451"/>
  <c r="BK1446"/>
  <c r="J1441"/>
  <c r="J1429"/>
  <c r="BK1424"/>
  <c r="J1409"/>
  <c r="BK1404"/>
  <c r="BK1397"/>
  <c r="BK1390"/>
  <c r="J1383"/>
  <c r="BK1377"/>
  <c r="BK1371"/>
  <c r="BK1369"/>
  <c r="BK1362"/>
  <c r="J1355"/>
  <c r="BK1349"/>
  <c r="BK1338"/>
  <c r="BK1332"/>
  <c r="J1320"/>
  <c r="J1313"/>
  <c r="BK1306"/>
  <c r="J1299"/>
  <c r="BK1292"/>
  <c r="BK1287"/>
  <c r="BK1275"/>
  <c r="J1275"/>
  <c r="BK1269"/>
  <c r="J1269"/>
  <c r="BK1252"/>
  <c r="J1240"/>
  <c r="BK1238"/>
  <c r="J1226"/>
  <c r="J1213"/>
  <c r="BK1209"/>
  <c r="BK1202"/>
  <c r="BK1200"/>
  <c r="BK1192"/>
  <c r="BK1187"/>
  <c r="J1175"/>
  <c r="BK1159"/>
  <c r="BK1151"/>
  <c r="BK1146"/>
  <c r="J1129"/>
  <c r="BK1105"/>
  <c r="J1103"/>
  <c r="BK1069"/>
  <c r="BK1049"/>
  <c r="J1043"/>
  <c r="BK1003"/>
  <c r="J983"/>
  <c r="J943"/>
  <c r="J937"/>
  <c r="BK907"/>
  <c r="J885"/>
  <c r="J863"/>
  <c r="BK857"/>
  <c r="J852"/>
  <c r="BK828"/>
  <c r="J804"/>
  <c r="J798"/>
  <c r="BK792"/>
  <c r="J786"/>
  <c r="J776"/>
  <c r="J764"/>
  <c r="BK758"/>
  <c r="BK712"/>
  <c r="BK689"/>
  <c r="J677"/>
  <c r="BK671"/>
  <c r="J665"/>
  <c r="BK659"/>
  <c r="BK647"/>
  <c r="J635"/>
  <c r="J611"/>
  <c r="J606"/>
  <c r="BK601"/>
  <c r="BK588"/>
  <c r="BK577"/>
  <c r="BK570"/>
  <c r="J560"/>
  <c r="BK558"/>
  <c r="J552"/>
  <c r="J546"/>
  <c r="BK529"/>
  <c r="J519"/>
  <c r="J509"/>
  <c r="BK481"/>
  <c r="J475"/>
  <c r="BK469"/>
  <c r="BK463"/>
  <c r="J451"/>
  <c r="J449"/>
  <c r="J443"/>
  <c r="BK420"/>
  <c r="J406"/>
  <c r="BK404"/>
  <c r="J393"/>
  <c r="J375"/>
  <c r="BK368"/>
  <c r="BK356"/>
  <c r="J345"/>
  <c r="BK333"/>
  <c r="BK321"/>
  <c r="J315"/>
  <c r="J307"/>
  <c r="BK300"/>
  <c r="BK294"/>
  <c r="BK292"/>
  <c r="BK232"/>
  <c r="BK225"/>
  <c r="BK211"/>
  <c r="J204"/>
  <c r="J198"/>
  <c r="BK180"/>
  <c r="BK172"/>
  <c r="BK142"/>
  <c i="2" r="J271"/>
  <c r="BK265"/>
  <c r="BK260"/>
  <c r="J257"/>
  <c r="BK255"/>
  <c r="J253"/>
  <c r="BK251"/>
  <c r="BK235"/>
  <c r="BK224"/>
  <c r="BK219"/>
  <c r="BK212"/>
  <c r="J205"/>
  <c r="J189"/>
  <c r="BK173"/>
  <c r="BK157"/>
  <c r="BK143"/>
  <c r="BK131"/>
  <c i="1" r="AS94"/>
  <c i="3" r="BK1853"/>
  <c r="J1853"/>
  <c r="BK1847"/>
  <c r="J1847"/>
  <c r="BK1841"/>
  <c r="J1841"/>
  <c r="BK1834"/>
  <c r="J1834"/>
  <c r="BK1827"/>
  <c r="J1827"/>
  <c r="BK1820"/>
  <c r="J1820"/>
  <c r="BK1814"/>
  <c r="BK1805"/>
  <c r="J1805"/>
  <c r="J1799"/>
  <c r="J1796"/>
  <c r="BK1793"/>
  <c r="J1790"/>
  <c r="BK1787"/>
  <c r="BK1784"/>
  <c r="BK1781"/>
  <c r="J1766"/>
  <c r="J1759"/>
  <c r="J1754"/>
  <c r="J1752"/>
  <c r="BK1750"/>
  <c r="J1748"/>
  <c r="BK1746"/>
  <c r="J1742"/>
  <c r="BK1740"/>
  <c r="J1738"/>
  <c r="BK1736"/>
  <c r="J1734"/>
  <c r="J1732"/>
  <c r="BK1728"/>
  <c r="J1724"/>
  <c r="BK1722"/>
  <c r="BK1716"/>
  <c r="BK1712"/>
  <c r="J1699"/>
  <c r="J1693"/>
  <c r="BK1685"/>
  <c r="J1678"/>
  <c r="J1671"/>
  <c r="J1665"/>
  <c r="BK1659"/>
  <c r="J1657"/>
  <c r="J1651"/>
  <c r="BK1645"/>
  <c r="J1639"/>
  <c r="J1634"/>
  <c r="BK1610"/>
  <c r="J1605"/>
  <c r="BK1600"/>
  <c r="BK1593"/>
  <c r="J1588"/>
  <c r="BK1586"/>
  <c r="BK1578"/>
  <c r="BK1572"/>
  <c r="J1561"/>
  <c r="J1550"/>
  <c r="J1545"/>
  <c r="J1540"/>
  <c r="J1534"/>
  <c r="J1528"/>
  <c r="BK1517"/>
  <c r="J1515"/>
  <c r="BK1508"/>
  <c r="J1506"/>
  <c r="BK1504"/>
  <c r="J1492"/>
  <c r="BK1467"/>
  <c r="J1451"/>
  <c r="BK1441"/>
  <c r="BK1439"/>
  <c r="BK1437"/>
  <c r="BK1431"/>
  <c r="BK1429"/>
  <c r="J1419"/>
  <c r="BK1414"/>
  <c r="J1404"/>
  <c r="J1377"/>
  <c r="BK1355"/>
  <c r="J1349"/>
  <c r="BK1344"/>
  <c r="J1338"/>
  <c r="BK1326"/>
  <c r="BK1320"/>
  <c r="BK1313"/>
  <c r="BK1299"/>
  <c r="J1292"/>
  <c r="BK1264"/>
  <c r="J1262"/>
  <c r="J1252"/>
  <c r="BK1232"/>
  <c r="BK1220"/>
  <c r="BK1215"/>
  <c r="BK1213"/>
  <c r="J1211"/>
  <c r="BK1204"/>
  <c r="J1202"/>
  <c r="BK1194"/>
  <c r="J1187"/>
  <c r="BK1179"/>
  <c r="J1179"/>
  <c r="BK1177"/>
  <c r="BK1175"/>
  <c r="BK1167"/>
  <c r="J1151"/>
  <c r="J1146"/>
  <c r="J1141"/>
  <c r="BK1129"/>
  <c r="BK1117"/>
  <c r="BK1103"/>
  <c r="J1097"/>
  <c r="BK1083"/>
  <c r="J1069"/>
  <c r="J1055"/>
  <c r="J1049"/>
  <c r="BK1043"/>
  <c r="J1023"/>
  <c r="J1003"/>
  <c r="BK943"/>
  <c r="BK937"/>
  <c r="J931"/>
  <c r="J919"/>
  <c r="J907"/>
  <c r="BK852"/>
  <c r="BK804"/>
  <c r="BK798"/>
  <c r="BK764"/>
  <c r="BK746"/>
  <c r="BK740"/>
  <c r="BK726"/>
  <c r="BK700"/>
  <c r="BK694"/>
  <c r="J689"/>
  <c r="BK683"/>
  <c r="J659"/>
  <c r="BK653"/>
  <c r="J647"/>
  <c r="J641"/>
  <c r="BK635"/>
  <c r="J629"/>
  <c r="BK627"/>
  <c r="BK621"/>
  <c r="BK616"/>
  <c r="BK606"/>
  <c r="J601"/>
  <c r="BK596"/>
  <c r="J588"/>
  <c r="J582"/>
  <c r="J575"/>
  <c r="J570"/>
  <c r="J565"/>
  <c r="J558"/>
  <c r="BK552"/>
  <c r="BK546"/>
  <c r="BK541"/>
  <c r="J536"/>
  <c r="J531"/>
  <c r="BK504"/>
  <c r="BK499"/>
  <c r="BK475"/>
  <c r="J469"/>
  <c r="BK449"/>
  <c r="BK443"/>
  <c r="BK431"/>
  <c r="BK428"/>
  <c r="J422"/>
  <c r="J420"/>
  <c r="J414"/>
  <c r="J412"/>
  <c r="J404"/>
  <c r="J399"/>
  <c r="J388"/>
  <c r="BK383"/>
  <c r="J381"/>
  <c r="J368"/>
  <c r="J361"/>
  <c r="J356"/>
  <c r="J351"/>
  <c r="BK339"/>
  <c r="J327"/>
  <c r="BK315"/>
  <c r="BK307"/>
  <c r="J294"/>
  <c r="J292"/>
  <c r="BK290"/>
  <c r="J278"/>
  <c r="J270"/>
  <c r="BK262"/>
  <c r="J250"/>
  <c r="J245"/>
  <c r="J238"/>
  <c r="J232"/>
  <c r="J225"/>
  <c r="J218"/>
  <c r="J211"/>
  <c r="BK204"/>
  <c r="BK198"/>
  <c r="J192"/>
  <c r="BK186"/>
  <c r="J180"/>
  <c r="BK174"/>
  <c r="J172"/>
  <c r="J166"/>
  <c r="BK160"/>
  <c r="BK154"/>
  <c r="BK148"/>
  <c r="J142"/>
  <c i="2" r="J292"/>
  <c r="BK287"/>
  <c r="BK282"/>
  <c r="J277"/>
  <c r="BK257"/>
  <c r="BK253"/>
  <c r="BK244"/>
  <c r="J229"/>
  <c r="J224"/>
  <c r="BK205"/>
  <c r="J196"/>
  <c r="BK189"/>
  <c r="BK182"/>
  <c r="J182"/>
  <c r="J173"/>
  <c r="J164"/>
  <c r="J150"/>
  <c r="BK137"/>
  <c r="J131"/>
  <c r="BK125"/>
  <c i="3" r="J1814"/>
  <c r="BK1799"/>
  <c r="BK1796"/>
  <c r="J1793"/>
  <c r="BK1790"/>
  <c r="J1787"/>
  <c r="J1784"/>
  <c r="J1781"/>
  <c r="BK1773"/>
  <c r="J1773"/>
  <c r="BK1766"/>
  <c r="BK1759"/>
  <c r="BK1756"/>
  <c r="BK1754"/>
  <c r="BK1752"/>
  <c r="J1750"/>
  <c r="BK1748"/>
  <c r="J1746"/>
  <c r="BK1744"/>
  <c r="BK1742"/>
  <c r="J1740"/>
  <c r="BK1734"/>
  <c r="BK1732"/>
  <c r="J1730"/>
  <c r="J1728"/>
  <c r="BK1726"/>
  <c r="BK1724"/>
  <c r="J1720"/>
  <c r="J1718"/>
  <c r="BK1714"/>
  <c r="J1712"/>
  <c r="BK1705"/>
  <c r="J1685"/>
  <c r="BK1678"/>
  <c r="BK1671"/>
  <c r="J1659"/>
  <c r="BK1651"/>
  <c r="J1645"/>
  <c r="BK1634"/>
  <c r="BK1595"/>
  <c r="J1586"/>
  <c r="J1580"/>
  <c r="J1578"/>
  <c r="J1572"/>
  <c r="BK1561"/>
  <c r="BK1550"/>
  <c r="BK1522"/>
  <c r="BK1510"/>
  <c r="J1508"/>
  <c r="BK1506"/>
  <c r="BK1483"/>
  <c r="J1467"/>
  <c r="J1446"/>
  <c r="J1439"/>
  <c r="J1437"/>
  <c r="J1431"/>
  <c r="J1424"/>
  <c r="BK1419"/>
  <c r="J1414"/>
  <c r="BK1409"/>
  <c r="J1397"/>
  <c r="J1390"/>
  <c r="BK1383"/>
  <c r="J1371"/>
  <c r="J1369"/>
  <c r="J1362"/>
  <c r="J1344"/>
  <c r="J1332"/>
  <c r="J1326"/>
  <c r="J1306"/>
  <c r="J1287"/>
  <c r="J1264"/>
  <c r="BK1262"/>
  <c r="BK1240"/>
  <c r="J1238"/>
  <c r="J1232"/>
  <c r="BK1226"/>
  <c r="J1220"/>
  <c r="J1215"/>
  <c r="BK1211"/>
  <c r="J1209"/>
  <c r="J1204"/>
  <c r="J1200"/>
  <c r="J1194"/>
  <c r="J1192"/>
  <c r="J1177"/>
  <c r="J1167"/>
  <c r="J1159"/>
  <c r="BK1141"/>
  <c r="J1117"/>
  <c r="J1105"/>
  <c r="BK1097"/>
  <c r="J1083"/>
  <c r="BK1055"/>
  <c r="BK1023"/>
  <c r="BK983"/>
  <c r="BK963"/>
  <c r="J963"/>
  <c r="BK931"/>
  <c r="BK919"/>
  <c r="BK885"/>
  <c r="BK863"/>
  <c r="J857"/>
  <c r="J828"/>
  <c r="J792"/>
  <c r="BK786"/>
  <c r="BK776"/>
  <c r="J758"/>
  <c r="J746"/>
  <c r="J740"/>
  <c r="J726"/>
  <c r="J712"/>
  <c r="J700"/>
  <c r="J694"/>
  <c r="J683"/>
  <c r="BK677"/>
  <c r="J671"/>
  <c r="BK665"/>
  <c r="J653"/>
  <c r="BK641"/>
  <c r="BK629"/>
  <c r="J627"/>
  <c r="J621"/>
  <c r="J616"/>
  <c r="BK611"/>
  <c r="J596"/>
  <c r="BK582"/>
  <c r="J577"/>
  <c r="BK575"/>
  <c r="BK565"/>
  <c r="BK560"/>
  <c r="J541"/>
  <c r="BK536"/>
  <c r="BK531"/>
  <c r="J529"/>
  <c r="BK519"/>
  <c r="BK509"/>
  <c r="J504"/>
  <c r="J499"/>
  <c r="BK486"/>
  <c r="J486"/>
  <c r="J481"/>
  <c r="J463"/>
  <c r="BK451"/>
  <c r="J431"/>
  <c r="J428"/>
  <c r="BK422"/>
  <c r="BK414"/>
  <c r="BK412"/>
  <c r="BK406"/>
  <c r="BK399"/>
  <c r="BK393"/>
  <c r="BK388"/>
  <c r="J383"/>
  <c r="BK381"/>
  <c r="BK375"/>
  <c r="BK361"/>
  <c r="BK351"/>
  <c r="BK345"/>
  <c r="J339"/>
  <c r="J333"/>
  <c r="BK327"/>
  <c r="J321"/>
  <c r="J300"/>
  <c r="J290"/>
  <c r="BK278"/>
  <c r="BK270"/>
  <c r="J262"/>
  <c r="BK250"/>
  <c r="BK245"/>
  <c r="BK238"/>
  <c r="BK218"/>
  <c r="BK192"/>
  <c r="J186"/>
  <c r="J174"/>
  <c r="BK166"/>
  <c r="J160"/>
  <c r="J154"/>
  <c r="J148"/>
  <c i="2" r="BK297"/>
  <c r="J297"/>
  <c r="BK292"/>
  <c r="J287"/>
  <c r="J282"/>
  <c r="BK277"/>
  <c r="BK271"/>
  <c r="J265"/>
  <c r="J260"/>
  <c r="J255"/>
  <c r="J251"/>
  <c r="J244"/>
  <c r="J235"/>
  <c r="BK229"/>
  <c r="J219"/>
  <c r="J212"/>
  <c r="BK196"/>
  <c r="BK164"/>
  <c r="J157"/>
  <c r="BK150"/>
  <c r="J143"/>
  <c r="J137"/>
  <c r="J125"/>
  <c l="1" r="P124"/>
  <c r="T124"/>
  <c r="R149"/>
  <c r="P218"/>
  <c r="T218"/>
  <c r="P259"/>
  <c r="R259"/>
  <c r="T276"/>
  <c r="BK124"/>
  <c r="J124"/>
  <c r="J98"/>
  <c r="BK149"/>
  <c r="J149"/>
  <c r="J99"/>
  <c r="T149"/>
  <c r="BK276"/>
  <c r="J276"/>
  <c r="J102"/>
  <c r="R276"/>
  <c r="R124"/>
  <c r="P149"/>
  <c r="BK218"/>
  <c r="J218"/>
  <c r="J100"/>
  <c r="R218"/>
  <c r="BK259"/>
  <c r="J259"/>
  <c r="J101"/>
  <c r="T259"/>
  <c r="P276"/>
  <c i="3" r="BK141"/>
  <c r="J141"/>
  <c r="J98"/>
  <c r="P141"/>
  <c r="R141"/>
  <c r="T141"/>
  <c r="BK244"/>
  <c r="J244"/>
  <c r="J99"/>
  <c r="P244"/>
  <c r="R244"/>
  <c r="T244"/>
  <c r="BK314"/>
  <c r="J314"/>
  <c r="J102"/>
  <c r="P314"/>
  <c r="R314"/>
  <c r="T314"/>
  <c r="BK430"/>
  <c r="J430"/>
  <c r="J103"/>
  <c r="P430"/>
  <c r="R430"/>
  <c r="T430"/>
  <c r="BK1436"/>
  <c r="J1436"/>
  <c r="J104"/>
  <c r="P1436"/>
  <c r="R1436"/>
  <c r="T1436"/>
  <c r="BK1711"/>
  <c r="J1711"/>
  <c r="J105"/>
  <c r="P1711"/>
  <c r="R1711"/>
  <c r="T1711"/>
  <c r="BK1758"/>
  <c r="J1758"/>
  <c r="J106"/>
  <c r="P1758"/>
  <c r="R1758"/>
  <c r="T1758"/>
  <c r="BK1840"/>
  <c r="J1840"/>
  <c r="J119"/>
  <c r="P1840"/>
  <c r="P1812"/>
  <c r="R1840"/>
  <c r="R1812"/>
  <c r="T1840"/>
  <c r="T1812"/>
  <c i="2" r="F92"/>
  <c r="F118"/>
  <c r="J119"/>
  <c r="BE131"/>
  <c r="BE150"/>
  <c r="BE157"/>
  <c r="BE164"/>
  <c r="BE212"/>
  <c r="BE251"/>
  <c r="BE253"/>
  <c r="BE260"/>
  <c r="BE292"/>
  <c r="BE297"/>
  <c i="3" r="F91"/>
  <c r="F92"/>
  <c r="J136"/>
  <c r="BE142"/>
  <c r="BE148"/>
  <c r="BE186"/>
  <c r="BE204"/>
  <c r="BE211"/>
  <c r="BE270"/>
  <c r="BE278"/>
  <c r="BE300"/>
  <c r="BE307"/>
  <c r="BE315"/>
  <c r="BE339"/>
  <c r="BE345"/>
  <c r="BE356"/>
  <c r="BE368"/>
  <c r="BE381"/>
  <c r="BE388"/>
  <c r="BE404"/>
  <c r="BE406"/>
  <c r="BE420"/>
  <c r="BE422"/>
  <c r="BE428"/>
  <c r="BE431"/>
  <c r="BE449"/>
  <c r="BE475"/>
  <c r="BE481"/>
  <c r="BE509"/>
  <c r="BE541"/>
  <c r="BE558"/>
  <c r="BE560"/>
  <c r="BE570"/>
  <c r="BE582"/>
  <c r="BE601"/>
  <c r="BE606"/>
  <c r="BE611"/>
  <c r="BE627"/>
  <c r="BE635"/>
  <c r="BE653"/>
  <c r="BE659"/>
  <c r="BE671"/>
  <c r="BE694"/>
  <c r="BE712"/>
  <c r="BE758"/>
  <c r="BE764"/>
  <c r="BE776"/>
  <c r="BE852"/>
  <c r="BE863"/>
  <c r="BE907"/>
  <c r="BE983"/>
  <c r="BE1003"/>
  <c r="BE1043"/>
  <c r="BE1069"/>
  <c r="BE1083"/>
  <c r="BE1105"/>
  <c r="BE1129"/>
  <c r="BE1151"/>
  <c r="BE1194"/>
  <c r="BE1209"/>
  <c r="BE1213"/>
  <c r="BE1220"/>
  <c r="BE1226"/>
  <c r="BE1240"/>
  <c r="BE1252"/>
  <c r="BE1264"/>
  <c r="BE1306"/>
  <c r="BE1313"/>
  <c r="BE1332"/>
  <c r="BE1362"/>
  <c r="BE1377"/>
  <c r="BE1414"/>
  <c r="BE1429"/>
  <c r="BE1431"/>
  <c r="BE1437"/>
  <c r="BE1441"/>
  <c r="BE1467"/>
  <c r="BE1492"/>
  <c r="BE1504"/>
  <c r="BE1508"/>
  <c r="BE1515"/>
  <c r="BE1540"/>
  <c r="BE1572"/>
  <c r="BE1610"/>
  <c r="BE1645"/>
  <c r="BE1657"/>
  <c r="BE1665"/>
  <c r="BE1685"/>
  <c r="BE1699"/>
  <c r="BE1712"/>
  <c r="BE1718"/>
  <c r="BE1722"/>
  <c r="BE1724"/>
  <c r="BE1726"/>
  <c r="BE1730"/>
  <c r="BE1738"/>
  <c r="BE1746"/>
  <c r="BE1754"/>
  <c r="BE1756"/>
  <c r="BE1766"/>
  <c r="BE1781"/>
  <c r="BE1784"/>
  <c r="BE1793"/>
  <c r="BE1796"/>
  <c r="BE1799"/>
  <c r="BE1805"/>
  <c r="BE1814"/>
  <c i="2" r="E112"/>
  <c r="BE125"/>
  <c r="BE137"/>
  <c r="BE143"/>
  <c r="BE173"/>
  <c r="BE205"/>
  <c r="BE219"/>
  <c r="BE229"/>
  <c r="BE244"/>
  <c r="BE257"/>
  <c r="BE277"/>
  <c r="BE282"/>
  <c i="3" r="E85"/>
  <c r="J89"/>
  <c r="BE154"/>
  <c r="BE172"/>
  <c r="BE180"/>
  <c r="BE192"/>
  <c r="BE198"/>
  <c r="BE218"/>
  <c r="BE225"/>
  <c r="BE232"/>
  <c r="BE238"/>
  <c r="BE250"/>
  <c r="BE292"/>
  <c r="BE321"/>
  <c r="BE333"/>
  <c r="BE375"/>
  <c r="BE383"/>
  <c r="BE412"/>
  <c r="BE414"/>
  <c r="BE443"/>
  <c r="BE469"/>
  <c r="BE486"/>
  <c r="BE529"/>
  <c r="BE531"/>
  <c r="BE536"/>
  <c r="BE552"/>
  <c r="BE588"/>
  <c r="BE616"/>
  <c r="BE677"/>
  <c r="BE683"/>
  <c r="BE726"/>
  <c r="BE740"/>
  <c r="BE792"/>
  <c r="BE798"/>
  <c r="BE828"/>
  <c r="BE857"/>
  <c r="BE919"/>
  <c r="BE937"/>
  <c r="BE963"/>
  <c r="BE1023"/>
  <c r="BE1049"/>
  <c r="BE1055"/>
  <c r="BE1097"/>
  <c r="BE1146"/>
  <c r="BE1159"/>
  <c r="BE1167"/>
  <c r="BE1175"/>
  <c r="BE1192"/>
  <c r="BE1211"/>
  <c r="BE1262"/>
  <c r="BE1287"/>
  <c r="BE1292"/>
  <c r="BE1320"/>
  <c r="BE1338"/>
  <c r="BE1349"/>
  <c r="BE1355"/>
  <c r="BE1369"/>
  <c r="BE1383"/>
  <c r="BE1390"/>
  <c r="BE1404"/>
  <c r="BE1424"/>
  <c r="BE1446"/>
  <c r="BE1451"/>
  <c r="BE1510"/>
  <c r="BE1534"/>
  <c r="BE1545"/>
  <c r="BE1550"/>
  <c r="BE1561"/>
  <c r="BE1580"/>
  <c r="BE1595"/>
  <c r="BE1600"/>
  <c r="BE1605"/>
  <c r="BE1639"/>
  <c r="BE1651"/>
  <c r="BE1671"/>
  <c r="BE1678"/>
  <c r="BE1705"/>
  <c r="BE1714"/>
  <c r="BE1716"/>
  <c r="BE1732"/>
  <c r="BE1734"/>
  <c r="BE1736"/>
  <c r="BE1740"/>
  <c r="BE1742"/>
  <c r="BE1744"/>
  <c r="BE1752"/>
  <c r="BE1759"/>
  <c r="BE1773"/>
  <c r="BE1787"/>
  <c r="BE1790"/>
  <c r="BE1820"/>
  <c r="BE1827"/>
  <c r="BE1834"/>
  <c r="BE1841"/>
  <c r="BE1847"/>
  <c r="BE1853"/>
  <c i="2" r="J89"/>
  <c r="BE182"/>
  <c r="BE189"/>
  <c r="BE196"/>
  <c r="BE224"/>
  <c r="BE235"/>
  <c r="BE255"/>
  <c r="BE265"/>
  <c r="BE271"/>
  <c r="BE287"/>
  <c i="3" r="BE160"/>
  <c r="BE166"/>
  <c r="BE174"/>
  <c r="BE245"/>
  <c r="BE262"/>
  <c r="BE290"/>
  <c r="BE294"/>
  <c r="BE327"/>
  <c r="BE351"/>
  <c r="BE361"/>
  <c r="BE393"/>
  <c r="BE399"/>
  <c r="BE451"/>
  <c r="BE463"/>
  <c r="BE499"/>
  <c r="BE504"/>
  <c r="BE519"/>
  <c r="BE546"/>
  <c r="BE565"/>
  <c r="BE575"/>
  <c r="BE577"/>
  <c r="BE596"/>
  <c r="BE621"/>
  <c r="BE629"/>
  <c r="BE641"/>
  <c r="BE647"/>
  <c r="BE665"/>
  <c r="BE689"/>
  <c r="BE700"/>
  <c r="BE746"/>
  <c r="BE786"/>
  <c r="BE804"/>
  <c r="BE885"/>
  <c r="BE931"/>
  <c r="BE943"/>
  <c r="BE1103"/>
  <c r="BE1117"/>
  <c r="BE1141"/>
  <c r="BE1177"/>
  <c r="BE1179"/>
  <c r="BE1187"/>
  <c r="BE1200"/>
  <c r="BE1202"/>
  <c r="BE1204"/>
  <c r="BE1215"/>
  <c r="BE1232"/>
  <c r="BE1238"/>
  <c r="BE1269"/>
  <c r="BE1275"/>
  <c r="BE1299"/>
  <c r="BE1326"/>
  <c r="BE1344"/>
  <c r="BE1371"/>
  <c r="BE1397"/>
  <c r="BE1409"/>
  <c r="BE1419"/>
  <c r="BE1439"/>
  <c r="BE1483"/>
  <c r="BE1506"/>
  <c r="BE1517"/>
  <c r="BE1522"/>
  <c r="BE1528"/>
  <c r="BE1578"/>
  <c r="BE1586"/>
  <c r="BE1588"/>
  <c r="BE1593"/>
  <c r="BE1634"/>
  <c r="BE1659"/>
  <c r="BE1693"/>
  <c r="BE1720"/>
  <c r="BE1728"/>
  <c r="BE1748"/>
  <c r="BE1750"/>
  <c r="BK306"/>
  <c r="J306"/>
  <c r="J100"/>
  <c r="BK1780"/>
  <c r="J1780"/>
  <c r="J107"/>
  <c r="BK1783"/>
  <c r="J1783"/>
  <c r="J108"/>
  <c r="BK1786"/>
  <c r="J1786"/>
  <c r="J109"/>
  <c r="BK1789"/>
  <c r="J1789"/>
  <c r="J110"/>
  <c r="BK1792"/>
  <c r="J1792"/>
  <c r="J111"/>
  <c r="BK1795"/>
  <c r="J1795"/>
  <c r="J112"/>
  <c r="BK1798"/>
  <c r="J1798"/>
  <c r="J113"/>
  <c r="BK1813"/>
  <c r="J1813"/>
  <c r="J116"/>
  <c r="BK1826"/>
  <c r="J1826"/>
  <c r="J117"/>
  <c r="BK1833"/>
  <c r="J1833"/>
  <c r="J118"/>
  <c i="2" r="F34"/>
  <c i="1" r="BA95"/>
  <c i="2" r="J34"/>
  <c i="1" r="AW95"/>
  <c i="2" r="F37"/>
  <c i="1" r="BD95"/>
  <c i="3" r="F35"/>
  <c i="1" r="BB96"/>
  <c i="2" r="F35"/>
  <c i="1" r="BB95"/>
  <c i="2" r="F36"/>
  <c i="1" r="BC95"/>
  <c i="3" r="F36"/>
  <c i="1" r="BC96"/>
  <c i="3" r="F34"/>
  <c i="1" r="BA96"/>
  <c i="3" r="J34"/>
  <c i="1" r="AW96"/>
  <c i="3" r="F37"/>
  <c i="1" r="BD96"/>
  <c i="2" l="1" r="R123"/>
  <c r="R122"/>
  <c r="T123"/>
  <c r="T122"/>
  <c i="3" r="T313"/>
  <c r="R140"/>
  <c i="2" r="P123"/>
  <c r="P122"/>
  <c i="1" r="AU95"/>
  <c i="3" r="R313"/>
  <c r="P313"/>
  <c r="T140"/>
  <c r="T139"/>
  <c r="P140"/>
  <c r="P139"/>
  <c i="1" r="AU96"/>
  <c i="2" r="BK123"/>
  <c r="J123"/>
  <c r="J97"/>
  <c i="3" r="BK140"/>
  <c r="J140"/>
  <c r="J97"/>
  <c r="BK313"/>
  <c r="J313"/>
  <c r="J101"/>
  <c r="BK1812"/>
  <c r="J1812"/>
  <c r="J115"/>
  <c i="1" r="BA94"/>
  <c r="W30"/>
  <c r="BC94"/>
  <c r="W32"/>
  <c i="2" r="J33"/>
  <c i="1" r="AV95"/>
  <c r="AT95"/>
  <c i="3" r="F33"/>
  <c i="1" r="AZ96"/>
  <c r="BD94"/>
  <c r="W33"/>
  <c r="BB94"/>
  <c r="AX94"/>
  <c i="2" r="F33"/>
  <c i="1" r="AZ95"/>
  <c i="3" r="J33"/>
  <c i="1" r="AV96"/>
  <c r="AT96"/>
  <c i="3" l="1" r="R139"/>
  <c i="2" r="BK122"/>
  <c r="J122"/>
  <c r="J96"/>
  <c i="3" r="BK139"/>
  <c r="J139"/>
  <c r="J96"/>
  <c i="1" r="AW94"/>
  <c r="AK30"/>
  <c r="AZ94"/>
  <c r="AV94"/>
  <c r="AK29"/>
  <c r="W31"/>
  <c r="AY94"/>
  <c r="AU94"/>
  <c l="1" r="W29"/>
  <c i="2" r="J30"/>
  <c i="1" r="AG95"/>
  <c r="AN95"/>
  <c r="AT94"/>
  <c i="3" r="J30"/>
  <c i="1" r="AG96"/>
  <c r="AN96"/>
  <c i="2" l="1" r="J39"/>
  <c i="3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<sst xmlns="http://schemas.openxmlformats.org/spreadsheetml/2006/main">
  <si>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</si>
  <si>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</si>
  <si>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</si>
  <si>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</si>
  <si>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</si>
  <si>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{1beb9a93-d5ab-482a-8fab-bdc15e074a28}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</si>
  <si>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</si>
  <si>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</si>
  <si>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</si>
  <si>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</si>
  <si>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</si>
  <si>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</si>
  <si>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</si>
  <si>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</si>
  <si>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</si>
  <si>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</si>
  <si>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</si>
  <si>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SSZ 7.18  Purkyňova x Dobrovského</t>
  </si>
  <si>
    <t>KSO:</t>
  </si>
  <si>
    <t>CC-CZ:</t>
  </si>
  <si>
    <t>Místo:</t>
  </si>
  <si>
    <t>Brno</t>
  </si>
  <si>
    <t>Datum:</t>
  </si>
  <si>
    <t>29. 4. 2019</t>
  </si>
  <si>
    <t>Zadavatel:</t>
  </si>
  <si>
    <t>IČ:</t>
  </si>
  <si>
    <t>44992785</t>
  </si>
  <si>
    <t>Statutární město Brno</t>
  </si>
  <si>
    <t>DIČ:</t>
  </si>
  <si>
    <t>CZ44992785</t>
  </si>
  <si>
    <t>Uchazeč:</t>
  </si>
  <si>
    <t>Vyplň údaj</t>
  </si>
  <si>
    <t>Projektant:</t>
  </si>
  <si>
    <t>27702804</t>
  </si>
  <si>
    <t>Veselý Dopravní Signalizace</t>
  </si>
  <si>
    <t>CZ27702804</t>
  </si>
  <si>
    <t>Zpracovatel: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</si>
  <si>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</si>
  <si>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</si>
  <si>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</si>
  <si>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</si>
  <si>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</si>
  <si>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</si>
  <si>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</si>
  <si>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</si>
  <si>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</si>
  <si>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</si>
  <si>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</si>
  <si>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</si>
  <si>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</si>
  <si>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</si>
  <si>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</si>
  <si>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</si>
  <si>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</si>
  <si>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</si>
  <si>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</si>
  <si>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</si>
  <si>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</si>
  <si>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</si>
  <si>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</si>
  <si>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</si>
  <si>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</si>
  <si>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</si>
  <si>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</si>
  <si>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</si>
  <si>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</si>
  <si>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</si>
  <si>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</si>
  <si>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</si>
  <si>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</si>
  <si>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</si>
  <si>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</si>
  <si>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</si>
  <si>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</si>
  <si>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</si>
  <si>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</si>
  <si>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</si>
  <si>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</si>
  <si>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</si>
  <si>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</si>
  <si>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</si>
  <si>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</si>
  <si>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</si>
  <si>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</si>
  <si>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</si>
  <si>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SO101</t>
  </si>
  <si>
    <t>Stavební úpravy na křižovatce Purkyňova x Dobrovského</t>
  </si>
  <si>
    <t>STA</t>
  </si>
  <si>
    <t>1</t>
  </si>
  <si>
    <t>{6409063a-39bd-42f4-9782-6fed35c9f83c}</t>
  </si>
  <si>
    <t>2</t>
  </si>
  <si>
    <t>PS401</t>
  </si>
  <si>
    <t>SSZ 7.18 Purkyňova x Dobrovského</t>
  </si>
  <si>
    <t>ING</t>
  </si>
  <si>
    <t>{e4ef98ae-7f3b-4ac1-b797-2fff8a1912c1}</t>
  </si>
  <si>
    <t>KRYCÍ LIST SOUPISU PRACÍ</t>
  </si>
  <si>
    <t>Objekt:</t>
  </si>
  <si>
    <t>SO101 - Stavební úpravy na křižovatce Purkyňova x Dobrovského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</si>
  <si>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</si>
  <si>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</si>
  <si>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</si>
  <si>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</si>
  <si>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</si>
  <si>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</si>
  <si>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</si>
  <si>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</si>
  <si>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</si>
  <si>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</si>
  <si>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</si>
  <si>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</si>
  <si>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</si>
  <si>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</si>
  <si>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</si>
  <si>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</si>
  <si>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</si>
  <si>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</si>
  <si>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</si>
  <si>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</si>
  <si>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</si>
  <si>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</si>
  <si>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</si>
  <si>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</si>
  <si>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</si>
  <si>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</si>
  <si>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</si>
  <si>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</si>
  <si>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</si>
  <si>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</si>
  <si>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a dílců komunikací pro pěší, vozovek a ploch s přemístěním hmot na skládku na vzdálenost do 3 m nebo s naložením na dopravní prostředek komunikací pro pěší s ložem z kameniva nebo živice a s výplní spár z betonových nebo kameninových dlaž</t>
  </si>
  <si>
    <t>m2</t>
  </si>
  <si>
    <t>CS ÚRS 2017 02</t>
  </si>
  <si>
    <t>4</t>
  </si>
  <si>
    <t>PP</t>
  </si>
  <si>
    <t>Rozebrání dlažeb a dílců komunikací pro pěší, vozovek a ploch s přemístěním hmot na skládku na vzdálenost do 3 m nebo s naložením na dopravní prostředek komunikací pro pěší s ložem z kameniva nebo živice a s výplní spár z betonových nebo kameninových dlaždic, desek nebo tvarovek</t>
  </si>
  <si>
    <t>VV</t>
  </si>
  <si>
    <t>v.č. 02 - Situace s vytyčením</t>
  </si>
  <si>
    <t>- rozebrání dlažby 30/30:</t>
  </si>
  <si>
    <t>9,35</t>
  </si>
  <si>
    <t>Součet</t>
  </si>
  <si>
    <t>113106123</t>
  </si>
  <si>
    <t>Rozebrání dlažeb a dílců komunikací pro pěší, vozovek a ploch s přemístěním hmot na skládku na vzdálenost do 3 m nebo s naložením na dopravní prostředek komunikací pro pěší s ložem z kameniva nebo živice a s výplní spár ze zámkové dlažby</t>
  </si>
  <si>
    <t>- rozebrání dlažby:</t>
  </si>
  <si>
    <t xml:space="preserve">8,5*0,7+2,7*0,7+16*0,7+1,5*0,7+35*0,7+19,5*0,7+1,8*1+6,5*0,7+7,5*0,7+2,1*0,7+5,5*0,7+19*0,7+44+28+25+37   </t>
  </si>
  <si>
    <t>3</t>
  </si>
  <si>
    <t>122201101</t>
  </si>
  <si>
    <t>Odkopávky a prokopávky nezapažené s přehozením výkopku na vzdálenost do 3 m nebo s naložením na dopravní prostředek v hornině tř. 3 do 100 m3</t>
  </si>
  <si>
    <t>m3</t>
  </si>
  <si>
    <t>6</t>
  </si>
  <si>
    <t>tř. 3 (dle ČSN 73 3050) = tř. I (dle ČSN EN 805)</t>
  </si>
  <si>
    <t>9</t>
  </si>
  <si>
    <t>162601102</t>
  </si>
  <si>
    <t>Vodorovné přemístění výkopku nebo sypaniny po suchu na obvyklém dopravním prostředku, bez naložení výkopku, avšak se složením bez rozhrnutí z horniny tř. 1 až 4 na vzdálenost přes 4 000 do 5 000 m</t>
  </si>
  <si>
    <t>8</t>
  </si>
  <si>
    <t>134</t>
  </si>
  <si>
    <t>5</t>
  </si>
  <si>
    <t>Komunikace pozemní</t>
  </si>
  <si>
    <t>596211111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</si>
  <si>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pře</t>
  </si>
  <si>
    <t>10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</si>
  <si>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přes 50 do 100 m2</t>
  </si>
  <si>
    <t>v.č. 03 - Vzorové příčné řezy</t>
  </si>
  <si>
    <t>- plochy chodníku z dlažby:</t>
  </si>
  <si>
    <t>222,46</t>
  </si>
  <si>
    <t>596211114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</si>
  <si>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Pří</t>
  </si>
  <si>
    <t>12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</si>
  <si>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Příplatek k cenám dvou barev za dlažbu z prvků</t>
  </si>
  <si>
    <t>- naváděcí prvky přechodů</t>
  </si>
  <si>
    <t>65</t>
  </si>
  <si>
    <t>7</t>
  </si>
  <si>
    <t>M</t>
  </si>
  <si>
    <t>592453130</t>
  </si>
  <si>
    <t>dlažba skladebná betonová základní 20x20x6 cm - přírodní</t>
  </si>
  <si>
    <t>14</t>
  </si>
  <si>
    <t>150,7</t>
  </si>
  <si>
    <t>všechny bet. dlažby s úpravou povchu pro zvýšení odolnosti proti</t>
  </si>
  <si>
    <t>znečištění, s vodoodpudivým efektem nezvyšující kluznost</t>
  </si>
  <si>
    <t>592451200</t>
  </si>
  <si>
    <t>dlažba skladebná betonová slepecká 20x10x6 cm - červená</t>
  </si>
  <si>
    <t>16</t>
  </si>
  <si>
    <t>564851111</t>
  </si>
  <si>
    <t>Podklad ze štěrkodrti ŠD s rozprostřením a zhutněním, po zhutnění tl. 150 mm</t>
  </si>
  <si>
    <t>18</t>
  </si>
  <si>
    <t>- oprava plochy chodníku z dlažby:</t>
  </si>
  <si>
    <t>596811120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</si>
  <si>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</si>
  <si>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20</t>
  </si>
  <si>
    <t>- oprava plochy chodníku z dlažby 30/30:</t>
  </si>
  <si>
    <t>11</t>
  </si>
  <si>
    <t>592457000</t>
  </si>
  <si>
    <t>dlažba plošná betonová hladká 30x30x5 cm šedá</t>
  </si>
  <si>
    <t>22</t>
  </si>
  <si>
    <t>9,6</t>
  </si>
  <si>
    <t>564851113</t>
  </si>
  <si>
    <t>Podklad ze štěrkodrti ŠD s rozprostřením a zhutněním, po zhutnění tl. 170 mm</t>
  </si>
  <si>
    <t>24</t>
  </si>
  <si>
    <t>13</t>
  </si>
  <si>
    <t>599141111</t>
  </si>
  <si>
    <t>Vyplnění spár mezi silničními dílci jakékoliv tloušťky živičnou zálivkou</t>
  </si>
  <si>
    <t>m</t>
  </si>
  <si>
    <t>26</t>
  </si>
  <si>
    <t>- viz řezání:</t>
  </si>
  <si>
    <t>Ostatní konstrukce a práce, bourání</t>
  </si>
  <si>
    <t>916131213</t>
  </si>
  <si>
    <t>Osazení silničního obrubníku betonového se zřízením lože, s vyplněním a zatřením spár cementovou maltou stojatého s boční opěrou z betonu prostého tř. C 12/15, do lože z betonu prostého téže značky</t>
  </si>
  <si>
    <t>28</t>
  </si>
  <si>
    <t>52</t>
  </si>
  <si>
    <t>592174650</t>
  </si>
  <si>
    <t>obrubník betonový silniční vibrolisovaný 100x15x25 cm</t>
  </si>
  <si>
    <t>kus</t>
  </si>
  <si>
    <t>30</t>
  </si>
  <si>
    <t>52,52</t>
  </si>
  <si>
    <t>915211112R</t>
  </si>
  <si>
    <t>Vodorovné dopravní značení retroreflexním bílým plastem dělící čáry souvislé šířky 125 mm</t>
  </si>
  <si>
    <t>R-položka</t>
  </si>
  <si>
    <t>32</t>
  </si>
  <si>
    <t>SSZ - dopravní značení</t>
  </si>
  <si>
    <t>17</t>
  </si>
  <si>
    <t>915231112R</t>
  </si>
  <si>
    <t>Vodorovné dopravní značení stříkaným plastem přechody pro chodce, šipky, symboly nápisy bílé retroreflexní</t>
  </si>
  <si>
    <t>34</t>
  </si>
  <si>
    <t xml:space="preserve">SSZ  - dopravní značení</t>
  </si>
  <si>
    <t>- V 5:</t>
  </si>
  <si>
    <t>- V 9a:</t>
  </si>
  <si>
    <t>915311111R</t>
  </si>
  <si>
    <t>Vodorovné dopravní značení stříkaným plastem přechody pro chodce, šipky, symboly nápisy bílé retroreflexní - termoplastem</t>
  </si>
  <si>
    <t>36</t>
  </si>
  <si>
    <t>- V 7:</t>
  </si>
  <si>
    <t>31+34,5+13+15,5</t>
  </si>
  <si>
    <t>19</t>
  </si>
  <si>
    <t>966007123R</t>
  </si>
  <si>
    <t>Odstranění vodorovného dopravního značení frézováním značeného plastem plošného</t>
  </si>
  <si>
    <t>38</t>
  </si>
  <si>
    <t>915611111</t>
  </si>
  <si>
    <t>Předznačení vodorovného liniového značení</t>
  </si>
  <si>
    <t>40</t>
  </si>
  <si>
    <t>915621111</t>
  </si>
  <si>
    <t>Předznačení vodorovného plošného značení</t>
  </si>
  <si>
    <t>42</t>
  </si>
  <si>
    <t>915321115R</t>
  </si>
  <si>
    <t>Předformátované vodorovné dopravní značení vodící pás pro slabozraké</t>
  </si>
  <si>
    <t>44</t>
  </si>
  <si>
    <t>997</t>
  </si>
  <si>
    <t>Přesun sutě</t>
  </si>
  <si>
    <t>23</t>
  </si>
  <si>
    <t>997221561</t>
  </si>
  <si>
    <t>Vodorovná doprava suti bez naložení, ale se složením a s hrubým urovnáním z kusových materiálů, na vzdálenost do 1 km</t>
  </si>
  <si>
    <t>t</t>
  </si>
  <si>
    <t>46</t>
  </si>
  <si>
    <t>185</t>
  </si>
  <si>
    <t>997221569</t>
  </si>
  <si>
    <t>Vodorovná doprava suti bez naložení, ale se složením a s hrubým urovnáním Příplatek k ceně za každý další i započatý 1 km přes 1 km</t>
  </si>
  <si>
    <t>48</t>
  </si>
  <si>
    <t>přesun do 10km</t>
  </si>
  <si>
    <t>185*9</t>
  </si>
  <si>
    <t>25</t>
  </si>
  <si>
    <t>997221815</t>
  </si>
  <si>
    <t>Poplatek za uložení stavebního odpadu na skládce (skládkovné) betonového</t>
  </si>
  <si>
    <t>50</t>
  </si>
  <si>
    <t>998</t>
  </si>
  <si>
    <t>Přesun hmot</t>
  </si>
  <si>
    <t>998225111</t>
  </si>
  <si>
    <t>Přesun hmot pro komunikace s krytem z kameniva, monolitickým betonovým nebo živičným dopravní vzdálenost do 200 m jakékoliv délky objektu</t>
  </si>
  <si>
    <t>147,67</t>
  </si>
  <si>
    <t>27</t>
  </si>
  <si>
    <t>998225194</t>
  </si>
  <si>
    <t>54</t>
  </si>
  <si>
    <t>998225195</t>
  </si>
  <si>
    <t>Příplatek za zvětšený přesun pro pozemní komunikace a letiště s krytem živičným ZKD 5000 m</t>
  </si>
  <si>
    <t>56</t>
  </si>
  <si>
    <t>29</t>
  </si>
  <si>
    <t>979084216</t>
  </si>
  <si>
    <t>Vodorovná doprava vybouraných hmot po suchu do 5 km</t>
  </si>
  <si>
    <t>58</t>
  </si>
  <si>
    <t>4,656</t>
  </si>
  <si>
    <t>979084219</t>
  </si>
  <si>
    <t>Příplatek ZKD 5 km u vodorovné dopravy vybouraných hmot po suchu</t>
  </si>
  <si>
    <t>60</t>
  </si>
  <si>
    <t>PS401 - SSZ 7.18 Purkyňova x Dobrovského</t>
  </si>
  <si>
    <t>M - Práce a dodávky M</t>
  </si>
  <si>
    <t xml:space="preserve">    21-M - Elektromontáže</t>
  </si>
  <si>
    <t xml:space="preserve">    22-M - Montáže sděl. a zabezp. zařízení</t>
  </si>
  <si>
    <t xml:space="preserve">    46-M - Zemní práce při extr.mont.pracích</t>
  </si>
  <si>
    <t xml:space="preserve">    DO1 - Kabelový rozvaděč R303 - Kšírova</t>
  </si>
  <si>
    <t xml:space="preserve">    DO2 - Optický rozvaděč O718</t>
  </si>
  <si>
    <t xml:space="preserve">    DO3 - Kamerové body - dodávka a montáž</t>
  </si>
  <si>
    <t xml:space="preserve">    DO4 - CTD - Datové úložiště</t>
  </si>
  <si>
    <t xml:space="preserve">    DO5 - Optický rozvaděč v budově radnice ÚMČ Brno - jih</t>
  </si>
  <si>
    <t xml:space="preserve">    DO6 - DC Přední</t>
  </si>
  <si>
    <t xml:space="preserve">    DO7 - DC Malinovského</t>
  </si>
  <si>
    <t xml:space="preserve">    DO8 - DC TSB</t>
  </si>
  <si>
    <t>HZS - Hodinové zúčtovací sazby</t>
  </si>
  <si>
    <t>Ostatní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</si>
  <si>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</si>
  <si>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</si>
  <si>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</si>
  <si>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</si>
  <si>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</si>
  <si>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121112111</t>
  </si>
  <si>
    <t>Sejmutí ornice ručně s vodorovným přemístěním do 50 m na dočasné či trvalé skládky nebo na hromady v místě upotřebení tloušťky vrstvy do 150 mm</t>
  </si>
  <si>
    <t>v.č. 02 - Situace SSZ</t>
  </si>
  <si>
    <t>- sejmutí ornice před výkopem kabelových tras - odměřeno v AutoCadu:</t>
  </si>
  <si>
    <t>31,05*0,15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</si>
  <si>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</si>
  <si>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</si>
  <si>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 úprava terénu po záhozu kabelových tras - odměřeno v AutoCadu:</t>
  </si>
  <si>
    <t>31,05</t>
  </si>
  <si>
    <t>181301101</t>
  </si>
  <si>
    <t>Rozprostření a urovnání ornice v rovině nebo ve svahu sklonu do 1:5 při souvislé ploše do 500 m2, tl. vrstvy do 100 mm</t>
  </si>
  <si>
    <t>005724149R</t>
  </si>
  <si>
    <t>Ornice</t>
  </si>
  <si>
    <t>cena pro projekt</t>
  </si>
  <si>
    <t>4,658</t>
  </si>
  <si>
    <t>181411141</t>
  </si>
  <si>
    <t>Založení trávníku na půdě předem připravené plochy do 1000 m2 výsevem včetně utažení parterového v rovině nebo na svahu do 1:5</t>
  </si>
  <si>
    <t>005724150</t>
  </si>
  <si>
    <t>osivo směs travní parková směs exclusive</t>
  </si>
  <si>
    <t>kg</t>
  </si>
  <si>
    <t>183205111</t>
  </si>
  <si>
    <t>Založení záhonu pro výsadbu rostlin v rovině nebo na svahu do 1:5 v zemině tř. 1 až 2</t>
  </si>
  <si>
    <t>183403114</t>
  </si>
  <si>
    <t>Obdělání půdy kultivátorováním v rovině nebo na svahu do 1:5</t>
  </si>
  <si>
    <t>183403153</t>
  </si>
  <si>
    <t>Obdělání půdy hrabáním v rovině nebo na svahu do 1:5</t>
  </si>
  <si>
    <t>183403161</t>
  </si>
  <si>
    <t>Obdělání půdy válením v rovině nebo na svahu do 1:5</t>
  </si>
  <si>
    <t>185803111</t>
  </si>
  <si>
    <t>Ošetření trávníku jednorázové v rovině nebo na svahu do 1:5</t>
  </si>
  <si>
    <t>185804311</t>
  </si>
  <si>
    <t>Zalití rostlin vodou plochy záhonů jednotlivě do 20 m2</t>
  </si>
  <si>
    <t>- zálivka osetého povrchu kabelové trasy</t>
  </si>
  <si>
    <t>Zalévání trávníku vodou 8x po 10 l/m2</t>
  </si>
  <si>
    <t>31,05*0,001*8</t>
  </si>
  <si>
    <t>082113200</t>
  </si>
  <si>
    <t>voda pitná pro smluvní odběratele</t>
  </si>
  <si>
    <t>185851121</t>
  </si>
  <si>
    <t>Dovoz vody pro zálivku rostlin na vzdálenost do 1000 m</t>
  </si>
  <si>
    <t>185851129</t>
  </si>
  <si>
    <t>Dovoz vody pro zálivku rostlin Příplatek k ceně za každých dalších i započatých 1000 m</t>
  </si>
  <si>
    <t>- zálivka osetého povrchu kabelové trasy - za dalších 9 km</t>
  </si>
  <si>
    <t>31,05*0,001*8*9</t>
  </si>
  <si>
    <t>171201201</t>
  </si>
  <si>
    <t>Uložení sypaniny na skládky</t>
  </si>
  <si>
    <t>- přebytečná zemina z výkopu 35 x 60 - odměřeno v AutoCadu:</t>
  </si>
  <si>
    <t>130</t>
  </si>
  <si>
    <t>171201211</t>
  </si>
  <si>
    <t>Uložení sypaniny poplatek za uložení sypaniny na skládce (skládkovné)</t>
  </si>
  <si>
    <t>130*1,66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</si>
  <si>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</si>
  <si>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</si>
  <si>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v.č. 11 - SSZ - dopravní značení</t>
  </si>
  <si>
    <t>914111112</t>
  </si>
  <si>
    <t>Montáž svislé dopravní značky základní velikosti do 1 m2 páskováním na sloupy</t>
  </si>
  <si>
    <t>stožár č. 1:</t>
  </si>
  <si>
    <t>stožár č. 4:</t>
  </si>
  <si>
    <t>stožár č. 6:</t>
  </si>
  <si>
    <t>stožár č. 9:</t>
  </si>
  <si>
    <t>404454750R</t>
  </si>
  <si>
    <t>Značka dopravní P 4 svislá retroreflexní fólie tř. 1, FeZn prolis, 900 mm</t>
  </si>
  <si>
    <t>404454752R</t>
  </si>
  <si>
    <t>Značka dopravní P 2 svislá retroreflexní fólie tř. 1, FeZn prolis</t>
  </si>
  <si>
    <t>404452531</t>
  </si>
  <si>
    <t>Upevňovací souprava značek pro dopravní značky</t>
  </si>
  <si>
    <t>404452600</t>
  </si>
  <si>
    <t>páska upínací 12,7 x 0,75 mm (50 m)</t>
  </si>
  <si>
    <t>404452610</t>
  </si>
  <si>
    <t xml:space="preserve">spona upínací 12,7 mm  (bal. 100 kusů)</t>
  </si>
  <si>
    <t>100 kus</t>
  </si>
  <si>
    <t>919112233</t>
  </si>
  <si>
    <t>Řezání dilatačních spár v živičném krytu vytvoření komůrky pro těsnící zálivku šířky 20 mm, hloubky 40 mm</t>
  </si>
  <si>
    <t>řezání drážky hloubky 120 mm pro uložení vedení indukční smyčky - odměřeno v AutoCadu</t>
  </si>
  <si>
    <t>(3,5+2+3,5+2+5+3)*7</t>
  </si>
  <si>
    <t>919121233R</t>
  </si>
  <si>
    <t>Utěsnění dilatačních spár zálivkou v cementobetonovém nebo živičném krytu včetně adhezního nátěru s těsnícím profilem pod zálivkou, pro komůrky šířky 20 mm, hloubky 40 mm</t>
  </si>
  <si>
    <t>v.č. 01 - Technická zpráva</t>
  </si>
  <si>
    <t>55</t>
  </si>
  <si>
    <t>Práce a dodávky M</t>
  </si>
  <si>
    <t>21-M</t>
  </si>
  <si>
    <t>Elektromontáže</t>
  </si>
  <si>
    <t>210191516-D-R</t>
  </si>
  <si>
    <t>Demontáž skříně elektroměrové RE v pilíři</t>
  </si>
  <si>
    <t>64</t>
  </si>
  <si>
    <t>- demontáž stávajícího elektroměrového rozvaděče</t>
  </si>
  <si>
    <t>210120412</t>
  </si>
  <si>
    <t>Montáž jističů jednopólových nn do 25 A ve skříni</t>
  </si>
  <si>
    <t>v.č. 04 - Napájení SSZ</t>
  </si>
  <si>
    <t>- montáž výstroje elektroměrového rozvaděče (RE)</t>
  </si>
  <si>
    <t>1+1+1+1</t>
  </si>
  <si>
    <t>404611603</t>
  </si>
  <si>
    <t>Jistič 20/1/B</t>
  </si>
  <si>
    <t>Cena pro projekt</t>
  </si>
  <si>
    <t>256</t>
  </si>
  <si>
    <t>- výstroj elektroměrového rozvaděče (RE)</t>
  </si>
  <si>
    <t>31</t>
  </si>
  <si>
    <t>404611604</t>
  </si>
  <si>
    <t>Jistič 20/1/C</t>
  </si>
  <si>
    <t>62</t>
  </si>
  <si>
    <t>404611605</t>
  </si>
  <si>
    <t>Jistič 25/1/B</t>
  </si>
  <si>
    <t>33</t>
  </si>
  <si>
    <t>404611613</t>
  </si>
  <si>
    <t>Proudový chránič F10/2/0,03</t>
  </si>
  <si>
    <t>66</t>
  </si>
  <si>
    <t>210220301</t>
  </si>
  <si>
    <t>Montáž hromosvodného vedení svorek se 2 šrouby,</t>
  </si>
  <si>
    <t>68</t>
  </si>
  <si>
    <t>v.č. 05 - Schéma doplňujícího ochranného pospojování SSZ</t>
  </si>
  <si>
    <t>35</t>
  </si>
  <si>
    <t>354418850</t>
  </si>
  <si>
    <t>svorka spojovací pro lano D 8-10 mm</t>
  </si>
  <si>
    <t>70</t>
  </si>
  <si>
    <t>210220452</t>
  </si>
  <si>
    <t>Montáž hromosvodného vedení ochranných prvků a doplňků ochranného pospojování pevně</t>
  </si>
  <si>
    <t>72</t>
  </si>
  <si>
    <t>- odměřeno v AutoCadu</t>
  </si>
  <si>
    <t>13+125</t>
  </si>
  <si>
    <t>37</t>
  </si>
  <si>
    <t>354410720</t>
  </si>
  <si>
    <t>drát průměr 8 mm FeZn</t>
  </si>
  <si>
    <t>74</t>
  </si>
  <si>
    <t>138*0,628</t>
  </si>
  <si>
    <t>210800924</t>
  </si>
  <si>
    <t>Montáž izolovaných vodičů měděných do 7,2 kV uložených pevně CSA 2/3,6 kV, průřezu žíly 10 mm2</t>
  </si>
  <si>
    <t>76</t>
  </si>
  <si>
    <t>152</t>
  </si>
  <si>
    <t>39</t>
  </si>
  <si>
    <t>341421581</t>
  </si>
  <si>
    <t>Vodič silový s Cu jádrem N4GAF 10 mm2</t>
  </si>
  <si>
    <t>78</t>
  </si>
  <si>
    <t>220180201</t>
  </si>
  <si>
    <t>Zatažení do tvár. tratě kabelu hmotnosti do 2 kg/m</t>
  </si>
  <si>
    <t>80</t>
  </si>
  <si>
    <t>413</t>
  </si>
  <si>
    <t>41</t>
  </si>
  <si>
    <t>210802168</t>
  </si>
  <si>
    <t>Montáž izolovaných kabelů měděných bez ukončení do 1 kV uložených pevně CMSM, CMFM, AO3VV, AO5, CYLY, HO3VV, HO5, do 1 kV, počtu a průřezu žil 5 x 1 mm2</t>
  </si>
  <si>
    <t>82</t>
  </si>
  <si>
    <t>v.č. 06 - Stožáry SSZ - umístění návěstidel</t>
  </si>
  <si>
    <t>140</t>
  </si>
  <si>
    <t>341310201</t>
  </si>
  <si>
    <t>Silový vodič YY-JZ 5x1,0 0,6/1kV black</t>
  </si>
  <si>
    <t>84</t>
  </si>
  <si>
    <t>- včetně 5% prořezu</t>
  </si>
  <si>
    <t>140*1,05</t>
  </si>
  <si>
    <t>43</t>
  </si>
  <si>
    <t>210802173</t>
  </si>
  <si>
    <t>Montáž izolovaných kabelů měděných bez ukončení do 1 kV uložených pevně CMSM, CMFM, AO3VV, AO5, CYLY, HO3VV, HO5, do 1 kV, počtu a průřezu žil 7 x 1 mm2</t>
  </si>
  <si>
    <t>86</t>
  </si>
  <si>
    <t>170</t>
  </si>
  <si>
    <t>341310203</t>
  </si>
  <si>
    <t>Silový vodič YY-JZ 7x1,0 0,6/1kV black</t>
  </si>
  <si>
    <t>88</t>
  </si>
  <si>
    <t>45</t>
  </si>
  <si>
    <t>210810064</t>
  </si>
  <si>
    <t>Montáž izolovaných kabelů měděných bez ukončení do 1 kV uložených pevně CYKY, CYKYD, CYKYDY, NYM, NYY, YSLY, 750 V, počtu a průřezu žil 19 x 1,5 mm2</t>
  </si>
  <si>
    <t>CS ÚRS 2017 01</t>
  </si>
  <si>
    <t>90</t>
  </si>
  <si>
    <t>v.č. 03 - Schematický kabelový plán SSZ</t>
  </si>
  <si>
    <t>- pokládka kabelu NYY-J 19x1,5</t>
  </si>
  <si>
    <t>61+35+14+15+99</t>
  </si>
  <si>
    <t>341310007</t>
  </si>
  <si>
    <t>kabel NYY-J 19x1,5 0,6/1kV</t>
  </si>
  <si>
    <t>92</t>
  </si>
  <si>
    <t>47</t>
  </si>
  <si>
    <t>210810066</t>
  </si>
  <si>
    <t>Montáž izolovaných kabelů měděných bez ukončení do 1 kV uložených pevně CYKY, CYKYD, CYKYDY, NYM, NYY, YSLY, 750 V, počtu a průřezu žil 24 x 1,5 mm2</t>
  </si>
  <si>
    <t>94</t>
  </si>
  <si>
    <t>- pokládka kabelu NYY-J 24x1,5</t>
  </si>
  <si>
    <t>341310009</t>
  </si>
  <si>
    <t>kabel NYY-J 24x1,5 0,6/1kV</t>
  </si>
  <si>
    <t>96</t>
  </si>
  <si>
    <t>49</t>
  </si>
  <si>
    <t>210810068</t>
  </si>
  <si>
    <t>Montáž izolovaných kabelů měděných bez ukončení do 1 kV uložených pevně CYKY, CYKYD, CYKYDY, NYM, NYY, YSLY, 750 V, počtu a průřezu žil 37 x 1,5 mm2</t>
  </si>
  <si>
    <t>98</t>
  </si>
  <si>
    <t>- pokládka kabelu NYY-J 30x1,5</t>
  </si>
  <si>
    <t>57+26+28+94</t>
  </si>
  <si>
    <t>341310010</t>
  </si>
  <si>
    <t>kabel NYY-J 30x1,5 0,6/1kV</t>
  </si>
  <si>
    <t>100</t>
  </si>
  <si>
    <t>22-M</t>
  </si>
  <si>
    <t>Montáže sděl. a zabezp. zařízení</t>
  </si>
  <si>
    <t>51</t>
  </si>
  <si>
    <t>220060401</t>
  </si>
  <si>
    <t>Montáž těsnění kabelovodu beztlakového zátkou těsněnou lepidlem</t>
  </si>
  <si>
    <t>ks</t>
  </si>
  <si>
    <t>102</t>
  </si>
  <si>
    <t>- řadič</t>
  </si>
  <si>
    <t>- RE</t>
  </si>
  <si>
    <t>- O718</t>
  </si>
  <si>
    <t>- Návěstidla</t>
  </si>
  <si>
    <t>220061531</t>
  </si>
  <si>
    <t>Montáž kabelu návěstního volně uloženého včetně přípravy kabelového bubnu a přistavení na místo tažení, rozvinutí, vytažení, odřezání, uložení kabelu do kabelového lože nebo žlabu, protažení překážkami, uzavření konců kabelu, přemístění kabelového bubnu d</t>
  </si>
  <si>
    <t>104</t>
  </si>
  <si>
    <t>Montáž kabelu návěstního volně uloženého včetně přípravy kabelového bubnu a přistavení na místo tažení, rozvinutí, vytažení, odřezání, uložení kabelu do kabelového lože nebo žlabu, protažení překážkami, uzavření konců kabelu, přemístění kabelového bubnu do kabelové trasy TCEKE, TCEKFE, TCEKFY, TCEKEZE-Y, TCEKPFLEY, TCEKPFLEZE-Y s jádrem 1,00 mm Cu 3 P</t>
  </si>
  <si>
    <t>- pokládka kabelů k indukčním smyčkám:</t>
  </si>
  <si>
    <t>103+65+44+15+83+109+109</t>
  </si>
  <si>
    <t>53</t>
  </si>
  <si>
    <t>341235400</t>
  </si>
  <si>
    <t>kabel sdělovací TCEKFE-D 1P 1,0 mm</t>
  </si>
  <si>
    <t>106</t>
  </si>
  <si>
    <t>220061701</t>
  </si>
  <si>
    <t>Zatažení kabelu do objektu včetně vyčištění přístupu do objektu, odvinutí a zatažení kabelu do objektu do 9 kg/m</t>
  </si>
  <si>
    <t>108</t>
  </si>
  <si>
    <t>- zatažení kabelů do prostupů:</t>
  </si>
  <si>
    <t>- zatažení kabelů do řadiče SSZ:</t>
  </si>
  <si>
    <t>20*1,5</t>
  </si>
  <si>
    <t>- zatažení kabelů do O718:</t>
  </si>
  <si>
    <t>6*1</t>
  </si>
  <si>
    <t>- zatažení kabelů do RE:</t>
  </si>
  <si>
    <t>3*1,5</t>
  </si>
  <si>
    <t>220081001</t>
  </si>
  <si>
    <t>Montáž spojky smršťovací pro kabely celoplastové jednoplášťové bez pancíře do 10 žil</t>
  </si>
  <si>
    <t>110</t>
  </si>
  <si>
    <t>- ukončení kabelů k indukčním smyčkám</t>
  </si>
  <si>
    <t>220081001R</t>
  </si>
  <si>
    <t>Kontrola tlakutěsnosti spojky</t>
  </si>
  <si>
    <t>112</t>
  </si>
  <si>
    <t>57</t>
  </si>
  <si>
    <t>341300059</t>
  </si>
  <si>
    <t>Spojka typu T</t>
  </si>
  <si>
    <t>114</t>
  </si>
  <si>
    <t>220110153</t>
  </si>
  <si>
    <t>Ukončení kabelu v závěru nebo v rozvaděči celoplastového bez pancíře se zářezovými svorkovnicemi do 40 žil</t>
  </si>
  <si>
    <t>116</t>
  </si>
  <si>
    <t>1+1+1</t>
  </si>
  <si>
    <t>59</t>
  </si>
  <si>
    <t>220110346</t>
  </si>
  <si>
    <t>Montáž kabelového štítku včetně vyražení znaku na štítek, připevnění na kabel, ovinutí štítku páskou pro označení konce kabelu</t>
  </si>
  <si>
    <t>118</t>
  </si>
  <si>
    <t>- značení konců kabelů:</t>
  </si>
  <si>
    <t>- značení konců kabelů do O718:</t>
  </si>
  <si>
    <t>- značení konců kabelů do řadič:</t>
  </si>
  <si>
    <t>v.č. 04 - Napájení SSZ:</t>
  </si>
  <si>
    <t>- značení konců kabelů do RE:</t>
  </si>
  <si>
    <t>- značení kabelů:</t>
  </si>
  <si>
    <t>220110347R</t>
  </si>
  <si>
    <t>Marker pro určení trasy kabelů a HDPE</t>
  </si>
  <si>
    <t>120</t>
  </si>
  <si>
    <t>61</t>
  </si>
  <si>
    <t>220110348R</t>
  </si>
  <si>
    <t>Marker pro vyhledání PE tras</t>
  </si>
  <si>
    <t>122</t>
  </si>
  <si>
    <t>405600359</t>
  </si>
  <si>
    <t>Štítek kabelový s upevňovacím páskem</t>
  </si>
  <si>
    <t>124</t>
  </si>
  <si>
    <t>Pronik Dobrovského(skupina B)-(WC1,2,3,4,8,9,10,11,12,13,16,17,18,20,21,24)-2x</t>
  </si>
  <si>
    <t>Pronik Dobrovského(skupina D)-(WC8,9,16,17,18)x2</t>
  </si>
  <si>
    <t xml:space="preserve"> pronik Purkyňova(skupina A)-(WC1,2,8,9,10,11,16,17,18)x2</t>
  </si>
  <si>
    <t>63</t>
  </si>
  <si>
    <t>220111431</t>
  </si>
  <si>
    <t>Měření na místním sdělovacím kabelu včetně měření kontinuity žil, smyčkových a izolačních odporů, vyplnění měření protokolu jednosměrné</t>
  </si>
  <si>
    <t>pár</t>
  </si>
  <si>
    <t>126</t>
  </si>
  <si>
    <t>- měření na koordinačním kabelu TCEPKPFLE 10x4x0,8:</t>
  </si>
  <si>
    <t>- měření na koordinačním kabelu TCEPKPFLE 15x4x0,8:</t>
  </si>
  <si>
    <t>- měření na koordinačním kabelu TCEPKPFLE 25x4x0,8:</t>
  </si>
  <si>
    <t>- měření na koordinačním kabelu TCEPKPFLE 50x4x0,8:</t>
  </si>
  <si>
    <t>- měření na smyčkovém kabelu:</t>
  </si>
  <si>
    <t>220111436</t>
  </si>
  <si>
    <t>Kontrolní a závěrečné měření na kabelu včetně provedení správného sledu zapojení žil na koncovkách nebo závěrech, měření smyčkových a izolačních odporů, vyplnění měřícího protokolu pro rozvod signalizace</t>
  </si>
  <si>
    <t>128</t>
  </si>
  <si>
    <t>220111741</t>
  </si>
  <si>
    <t>Montáž svorky rozpojovací včetně montáže skříňky pro svorku, úpravy zemniče pro připojení svorky, očíslování zemniče zkušební</t>
  </si>
  <si>
    <t>354419250</t>
  </si>
  <si>
    <t>svorka zkušební pro lano D 6-12 mm, FeZn</t>
  </si>
  <si>
    <t>132</t>
  </si>
  <si>
    <t>67</t>
  </si>
  <si>
    <t>220111765</t>
  </si>
  <si>
    <t>Změření zemního odporu</t>
  </si>
  <si>
    <t>220061163R</t>
  </si>
  <si>
    <t>Roztažení a položení trubky HDPE podél výkopu</t>
  </si>
  <si>
    <t>136</t>
  </si>
  <si>
    <t>- pokládka HDPE trubky ve volném terénu</t>
  </si>
  <si>
    <t>183</t>
  </si>
  <si>
    <t>69</t>
  </si>
  <si>
    <t>220182022R</t>
  </si>
  <si>
    <t>Zatažení chráničky HDPE 32/27 do kabelovodu</t>
  </si>
  <si>
    <t>138</t>
  </si>
  <si>
    <t>- pokládka HDPE trubky v kabelovodu</t>
  </si>
  <si>
    <t>220182023</t>
  </si>
  <si>
    <t>Kontrola tlakutěsnosti HDPE trubky od 1m do 2000 m</t>
  </si>
  <si>
    <t>71</t>
  </si>
  <si>
    <t>220182025</t>
  </si>
  <si>
    <t>Kontrola průchodnosti trubky kalibrace do 2000 m</t>
  </si>
  <si>
    <t>km</t>
  </si>
  <si>
    <t>142</t>
  </si>
  <si>
    <t>180*0,001</t>
  </si>
  <si>
    <t>220182026</t>
  </si>
  <si>
    <t>Montáž spojky Plasson na HDPE trubce rovné nebo redukční</t>
  </si>
  <si>
    <t>144</t>
  </si>
  <si>
    <t>73</t>
  </si>
  <si>
    <t>341310911</t>
  </si>
  <si>
    <t>Spojka PLASSON 40mm</t>
  </si>
  <si>
    <t>146</t>
  </si>
  <si>
    <t>220182027</t>
  </si>
  <si>
    <t>Montáž koncovky nebo záslepky Plasson na HDPE trubku</t>
  </si>
  <si>
    <t>148</t>
  </si>
  <si>
    <t>75</t>
  </si>
  <si>
    <t>341310912</t>
  </si>
  <si>
    <t>Koncovka PLASSON 40mm</t>
  </si>
  <si>
    <t>150</t>
  </si>
  <si>
    <t>341310902</t>
  </si>
  <si>
    <t>Trubka HDPE 32/27 šedá s popisem BKOM</t>
  </si>
  <si>
    <t>223</t>
  </si>
  <si>
    <t>77</t>
  </si>
  <si>
    <t>220300533</t>
  </si>
  <si>
    <t>Ukončení vodiče na svorkovnici na kabelu CMSM do 7 žil 1,50 mm2</t>
  </si>
  <si>
    <t>154</t>
  </si>
  <si>
    <t>- ukončení kabelů YY-JZ 5x1:</t>
  </si>
  <si>
    <t>- ukončení kabelů YY-JZ 7x1:</t>
  </si>
  <si>
    <t>220490022</t>
  </si>
  <si>
    <t>Montáž telefonního přístroje včetně zapojení na předem připravené přívody, přišroubování růžice na podložku, suchých článků a vyzkoušení stolního MB</t>
  </si>
  <si>
    <t>156</t>
  </si>
  <si>
    <t>79</t>
  </si>
  <si>
    <t>405599343</t>
  </si>
  <si>
    <t>Telefonní přístroj automatický</t>
  </si>
  <si>
    <t>158</t>
  </si>
  <si>
    <t>220261146</t>
  </si>
  <si>
    <t>Připevnění příchytky kabelové SONAP na konstrukci 55 až 74</t>
  </si>
  <si>
    <t>160</t>
  </si>
  <si>
    <t>81</t>
  </si>
  <si>
    <t>341310728</t>
  </si>
  <si>
    <t>Příchytka kabelová SONAP</t>
  </si>
  <si>
    <t>162</t>
  </si>
  <si>
    <t>220271621</t>
  </si>
  <si>
    <t>Pocínování sdělovacích vodičů a silnoproudých šňůr v krabici</t>
  </si>
  <si>
    <t>164</t>
  </si>
  <si>
    <t>308</t>
  </si>
  <si>
    <t>83</t>
  </si>
  <si>
    <t>220300451</t>
  </si>
  <si>
    <t>Montáž formy pro kabely TCEKE, TCEKFY, TCEKY, TCEKEZE, TCEKEY včetně odstranění pláště, zhotovení vodní zábrany, zformování a konečné úpravy kabelu na kabelu do 2 P 1,0</t>
  </si>
  <si>
    <t>166</t>
  </si>
  <si>
    <t>- forma na kabelech TCEKFE 1P 1,0 k indukčním smyčkám:</t>
  </si>
  <si>
    <t>343432010</t>
  </si>
  <si>
    <t>trubka smršťovací středněstěnná s lepidlem MDT-A 19/6</t>
  </si>
  <si>
    <t>168</t>
  </si>
  <si>
    <t>85</t>
  </si>
  <si>
    <t>220300152</t>
  </si>
  <si>
    <t>Montáž formy pro kabely TCEKE, TCEKES včetně odstranění pláště na jednom konci kabelu, odnitkování a vyšití formy, očištění konců žil a prozvonění, zaletování formy na špičky nebo zapojení pod šroubky do délky 0,5 m kabelu 5 XN</t>
  </si>
  <si>
    <t>- ukončení kabelů NYY-J 12x1,5</t>
  </si>
  <si>
    <t>172</t>
  </si>
  <si>
    <t>5*0,1</t>
  </si>
  <si>
    <t>87</t>
  </si>
  <si>
    <t>220300604</t>
  </si>
  <si>
    <t>Ukončení návěstních kabelů smršťovací záklopkou včetně odizolování, vyformování a zapojení vodičů na kabelech NCEY, NCYY do 19x1 nebo 1,5</t>
  </si>
  <si>
    <t>174</t>
  </si>
  <si>
    <t>- ukončení kabelů NYY-J 19x1,5</t>
  </si>
  <si>
    <t>2*5</t>
  </si>
  <si>
    <t>176</t>
  </si>
  <si>
    <t>10*0,1</t>
  </si>
  <si>
    <t>89</t>
  </si>
  <si>
    <t>220300153</t>
  </si>
  <si>
    <t>Montáž formy pro kabely TCEKE, TCEKES včetně odstranění pláště na jednom konci kabelu, odnitkování a vyšití formy, očištění konců žil a prozvonění, zaletování formy na špičky nebo zapojení pod šroubky do délky 0,5 m kabelu 10 XN</t>
  </si>
  <si>
    <t>178</t>
  </si>
  <si>
    <t>- ukončení kabelu NYY-J 24x1,5</t>
  </si>
  <si>
    <t>220300605</t>
  </si>
  <si>
    <t>Ukončení návěstních kabelů smršťovací záklopkou včetně odizolování, vyformování a zapojení vodičů na kabelech NCEY, NCYY do 24x1 nebo 1,5</t>
  </si>
  <si>
    <t>180</t>
  </si>
  <si>
    <t>91</t>
  </si>
  <si>
    <t>343432020</t>
  </si>
  <si>
    <t>trubka smršťovací středněstěnná s lepidlem MDT-A 27/8</t>
  </si>
  <si>
    <t>182</t>
  </si>
  <si>
    <t>2*0,1</t>
  </si>
  <si>
    <t>184</t>
  </si>
  <si>
    <t>- ukončení kabelů NYY-J 30x1,5</t>
  </si>
  <si>
    <t>93</t>
  </si>
  <si>
    <t>220300606</t>
  </si>
  <si>
    <t>Ukončení návěstních kabelů smršťovací záklopkou včetně odizolování, vyformování a zapojení vodičů na kabelech NCEY, NCYY do 37x1 nebo 1,5</t>
  </si>
  <si>
    <t>186</t>
  </si>
  <si>
    <t>2*4</t>
  </si>
  <si>
    <t>343432030</t>
  </si>
  <si>
    <t>trubka smršťovací středněstěnná s lepidlem MDT-A 32/7</t>
  </si>
  <si>
    <t>188</t>
  </si>
  <si>
    <t>8*0,1</t>
  </si>
  <si>
    <t>95</t>
  </si>
  <si>
    <t>220300681</t>
  </si>
  <si>
    <t>Zhotovení vodní zábrany</t>
  </si>
  <si>
    <t>190</t>
  </si>
  <si>
    <t>220960002-D</t>
  </si>
  <si>
    <t>Demontáž stožáru nebo sloupku včetně postavení stožáru, usazení nebo zabetonování základu, zatažení kabelu do stožáru, připojení kabelu, připojení uzemnění přímého na základovém rámu</t>
  </si>
  <si>
    <t>192</t>
  </si>
  <si>
    <t>- demontáž stávajícíh chodeckých stožárů SSZ</t>
  </si>
  <si>
    <t>97</t>
  </si>
  <si>
    <t>220960002</t>
  </si>
  <si>
    <t>Montáž stožáru nebo sloupku včetně postavení stožáru, usazení nebo zabetonování základu, zatažení kabelu do stožáru, připojení kabelu, připojení uzemnění přímého na základovém rámu</t>
  </si>
  <si>
    <t>194</t>
  </si>
  <si>
    <t>stožár č. 2 :</t>
  </si>
  <si>
    <t>stožár č. 3 :</t>
  </si>
  <si>
    <t>stožár č. 8 :</t>
  </si>
  <si>
    <t>stožár č. 10:</t>
  </si>
  <si>
    <t>404611034</t>
  </si>
  <si>
    <t>Chodecký výšky 3,4 m (Ø159 mm)</t>
  </si>
  <si>
    <t>196</t>
  </si>
  <si>
    <t>Chodecký výšky 3,4 m (O159 mm)</t>
  </si>
  <si>
    <t>stožár č. 2:</t>
  </si>
  <si>
    <t>stožár č. 3:</t>
  </si>
  <si>
    <t>stožár č. 7:</t>
  </si>
  <si>
    <t>stožár č. 8:</t>
  </si>
  <si>
    <t>99</t>
  </si>
  <si>
    <t>404611038</t>
  </si>
  <si>
    <t>Základový rám</t>
  </si>
  <si>
    <t>198</t>
  </si>
  <si>
    <t>220960003-D</t>
  </si>
  <si>
    <t>Demontáž stožáru nebo sloupku včetně postavení stožáru, usazení nebo zabetonování základu, zatažení kabelu do stožáru, připojení kabelu, připojení uzemnění přímého vyložníkového zapuštěného</t>
  </si>
  <si>
    <t>200</t>
  </si>
  <si>
    <t>- demontáž stávajícíh výložníkových stožárů SSZ</t>
  </si>
  <si>
    <t>101</t>
  </si>
  <si>
    <t>220960003</t>
  </si>
  <si>
    <t>Montáž stožáru nebo sloupku včetně postavení stožáru, usazení nebo zabetonování základu, zatažení kabelu do stožáru, připojení kabelu, připojení uzemnění přímého vyložníkového zapuštěného</t>
  </si>
  <si>
    <t>202</t>
  </si>
  <si>
    <t>Stožár č. 1:</t>
  </si>
  <si>
    <t>Stožár č. 4:</t>
  </si>
  <si>
    <t>Stožár č. 6:</t>
  </si>
  <si>
    <t>Stožár č. 9:</t>
  </si>
  <si>
    <t>220960005-D</t>
  </si>
  <si>
    <t>Demontáž stožáru nebo sloupku včetně postavení stožáru, usazení nebo zabetonování základu, zatažení kabelu do stožáru, připojení kabelu, připojení uzemnění příslušenství na stožár výložníku</t>
  </si>
  <si>
    <t>204</t>
  </si>
  <si>
    <t>- demontáž výložníků stávajícíh výložníkových stožárů SSZ</t>
  </si>
  <si>
    <t>103</t>
  </si>
  <si>
    <t>220960005</t>
  </si>
  <si>
    <t>Montáž stožáru nebo sloupku včetně postavení stožáru, usazení nebo zabetonování základu, zatažení kabelu do stožáru, připojení kabelu, připojení uzemnění příslušenství na stožár výložníku</t>
  </si>
  <si>
    <t>206</t>
  </si>
  <si>
    <t>404611870</t>
  </si>
  <si>
    <t>Stožár výložníkový s výložníkem délky 3,0 m</t>
  </si>
  <si>
    <t>208</t>
  </si>
  <si>
    <t>105</t>
  </si>
  <si>
    <t>404611071</t>
  </si>
  <si>
    <t>Spodní část stožáru výložníkového výšky 5,0 m se záslepkou</t>
  </si>
  <si>
    <t>210</t>
  </si>
  <si>
    <t>Stožár č. 5:</t>
  </si>
  <si>
    <t>404611075</t>
  </si>
  <si>
    <t>Stožár výložníkový s výložníkem délky 6,0 m</t>
  </si>
  <si>
    <t>212</t>
  </si>
  <si>
    <t>107</t>
  </si>
  <si>
    <t>220960021-D</t>
  </si>
  <si>
    <t>Demontáž stožárové svorkovnice s připevněním</t>
  </si>
  <si>
    <t>214</t>
  </si>
  <si>
    <t>- demontáž stávajícíh stožárových svorkovnic</t>
  </si>
  <si>
    <t>220960021</t>
  </si>
  <si>
    <t>Montáž stožárové svorkovnice s připevněním</t>
  </si>
  <si>
    <t>216</t>
  </si>
  <si>
    <t>stožár č. 5:</t>
  </si>
  <si>
    <t>stožár č. 7 :</t>
  </si>
  <si>
    <t>stožár č. 9 :</t>
  </si>
  <si>
    <t>stožár č. 10 :</t>
  </si>
  <si>
    <t>109</t>
  </si>
  <si>
    <t>220960022</t>
  </si>
  <si>
    <t>Smontování stožárové svorkovnice</t>
  </si>
  <si>
    <t>218</t>
  </si>
  <si>
    <t>404611031</t>
  </si>
  <si>
    <t>Stožárová svorkovnice s krytím IP54</t>
  </si>
  <si>
    <t>220</t>
  </si>
  <si>
    <t>111</t>
  </si>
  <si>
    <t>220960091-D</t>
  </si>
  <si>
    <t>Rozmontování návěstidla jednokomorového pro montáž na stožár</t>
  </si>
  <si>
    <t>222</t>
  </si>
  <si>
    <t>- demontáž stávajících návěstidel</t>
  </si>
  <si>
    <t>220960091</t>
  </si>
  <si>
    <t>Smontování návěstidla jednokomorového pro montáž na stožár</t>
  </si>
  <si>
    <t>224</t>
  </si>
  <si>
    <t>113</t>
  </si>
  <si>
    <t>220960031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</si>
  <si>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</t>
  </si>
  <si>
    <t>226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</si>
  <si>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jednokomorového na stožár</t>
  </si>
  <si>
    <t>404613002</t>
  </si>
  <si>
    <t xml:space="preserve">Návěstidlo jednosvětlové 1x200 žluté - světelný zdroj LED  (napájený 42V AC)</t>
  </si>
  <si>
    <t>228</t>
  </si>
  <si>
    <t>115</t>
  </si>
  <si>
    <t>404613003</t>
  </si>
  <si>
    <t xml:space="preserve">Návěstidlo jednosvětlové 1x200 zelené - světelný zdroj LED  (napájený 42V AC)</t>
  </si>
  <si>
    <t>230</t>
  </si>
  <si>
    <t>220960096-D</t>
  </si>
  <si>
    <t>Rozmontování návěstidla dvoukomorového pro montáž na stožár</t>
  </si>
  <si>
    <t>232</t>
  </si>
  <si>
    <t>117</t>
  </si>
  <si>
    <t>220960036-D</t>
  </si>
  <si>
    <t xml:space="preserve">Demontáž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</t>
  </si>
  <si>
    <t>234</t>
  </si>
  <si>
    <t>Demontáž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dvoukomorového na stožár</t>
  </si>
  <si>
    <t>220960096</t>
  </si>
  <si>
    <t>Smontování návěstidla dvoukomorového pro montáž na stožár</t>
  </si>
  <si>
    <t>236</t>
  </si>
  <si>
    <t>119</t>
  </si>
  <si>
    <t>220960036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</si>
  <si>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</t>
  </si>
  <si>
    <t>238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</si>
  <si>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dvoukomorového na stožár</t>
  </si>
  <si>
    <t>404613005</t>
  </si>
  <si>
    <t xml:space="preserve">Návěstidlo chodecké 2x200 (červená a zelená) - světelný zdroj LED  (napájený 42V AC)</t>
  </si>
  <si>
    <t>240</t>
  </si>
  <si>
    <t>stožár č.10:</t>
  </si>
  <si>
    <t>121</t>
  </si>
  <si>
    <t>404611001</t>
  </si>
  <si>
    <t>Symbol stojící chodec</t>
  </si>
  <si>
    <t>242</t>
  </si>
  <si>
    <t>404611002</t>
  </si>
  <si>
    <t>Symbol kráčející chodec</t>
  </si>
  <si>
    <t>244</t>
  </si>
  <si>
    <t>123</t>
  </si>
  <si>
    <t>220960101-D</t>
  </si>
  <si>
    <t>Rozmontování návěstidla tříkomorového pro montáž na stožár</t>
  </si>
  <si>
    <t>246</t>
  </si>
  <si>
    <t>220960041-D</t>
  </si>
  <si>
    <t>248</t>
  </si>
  <si>
    <t>Demontáž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stožár</t>
  </si>
  <si>
    <t>125</t>
  </si>
  <si>
    <t>220960101</t>
  </si>
  <si>
    <t>Smontování návěstidla tříkomorového pro montáž na stožár</t>
  </si>
  <si>
    <t>250</t>
  </si>
  <si>
    <t>220960041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</si>
  <si>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</t>
  </si>
  <si>
    <t>252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</si>
  <si>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stožár</t>
  </si>
  <si>
    <t>127</t>
  </si>
  <si>
    <t>404613007</t>
  </si>
  <si>
    <t xml:space="preserve">Návěstidlo 3 světlové 200 - světelný zdroj LED  (napájený 42V AC)</t>
  </si>
  <si>
    <t>254</t>
  </si>
  <si>
    <t>2209604102-D</t>
  </si>
  <si>
    <t>Rozmontování návěstidla tříkomorového pro montáž na výložník</t>
  </si>
  <si>
    <t>129</t>
  </si>
  <si>
    <t>220960042-D</t>
  </si>
  <si>
    <t>258</t>
  </si>
  <si>
    <t>Demontáž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výložník</t>
  </si>
  <si>
    <t>220960044</t>
  </si>
  <si>
    <t>260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</si>
  <si>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průměru 300 mm na výložník</t>
  </si>
  <si>
    <t>stožár č. 4 :</t>
  </si>
  <si>
    <t>stožár č. 6 :</t>
  </si>
  <si>
    <t>131</t>
  </si>
  <si>
    <t>404613012</t>
  </si>
  <si>
    <t xml:space="preserve">Návěstidlo 3 světlové 300 - světelný zdroj LED  (napájený 42V AC)</t>
  </si>
  <si>
    <t>262</t>
  </si>
  <si>
    <t>404611162</t>
  </si>
  <si>
    <t>Nosič návěstidla na výložník 3x300</t>
  </si>
  <si>
    <t>264</t>
  </si>
  <si>
    <t>133</t>
  </si>
  <si>
    <t>404613019</t>
  </si>
  <si>
    <t>Držák návěstidla (AL)</t>
  </si>
  <si>
    <t>266</t>
  </si>
  <si>
    <t>404613020</t>
  </si>
  <si>
    <t>Držák návěstidla dlouhý(AL)</t>
  </si>
  <si>
    <t>268</t>
  </si>
  <si>
    <t>135</t>
  </si>
  <si>
    <t>220960071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</si>
  <si>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tr</t>
  </si>
  <si>
    <t>270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</si>
  <si>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tramvajového na stožár</t>
  </si>
  <si>
    <t>220960072-D</t>
  </si>
  <si>
    <t>272</t>
  </si>
  <si>
    <t>Demontáž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tramvajového na výložník</t>
  </si>
  <si>
    <t>stožár č. 1 :</t>
  </si>
  <si>
    <t>stožár č. 5 :</t>
  </si>
  <si>
    <t>137</t>
  </si>
  <si>
    <t>220960072</t>
  </si>
  <si>
    <t>274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</si>
  <si>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tramvajového na výložník</t>
  </si>
  <si>
    <t>404613113</t>
  </si>
  <si>
    <t>Návěstidlo tramvajové - světelný zdroj LED</t>
  </si>
  <si>
    <t>276</t>
  </si>
  <si>
    <t>139</t>
  </si>
  <si>
    <t>404613114</t>
  </si>
  <si>
    <t>Návěstidlo tramvajové - předzvěst - světelný zdroj LED</t>
  </si>
  <si>
    <t>278</t>
  </si>
  <si>
    <t>404611163</t>
  </si>
  <si>
    <t>Nosič návěstidla tramvajového na výložník</t>
  </si>
  <si>
    <t>280</t>
  </si>
  <si>
    <t>141</t>
  </si>
  <si>
    <t>220960151-D</t>
  </si>
  <si>
    <t>Demontáž úhlové clony</t>
  </si>
  <si>
    <t>282</t>
  </si>
  <si>
    <t>220960151</t>
  </si>
  <si>
    <t>Montáž úhlové clony</t>
  </si>
  <si>
    <t>284</t>
  </si>
  <si>
    <t>143</t>
  </si>
  <si>
    <t>220960113-D</t>
  </si>
  <si>
    <t>Demontáž signalizačního zařízení pro nevidomé na návěstidlo</t>
  </si>
  <si>
    <t>286</t>
  </si>
  <si>
    <t>- demontáž stávajícího signalizačního zařízení pro nevidomé</t>
  </si>
  <si>
    <t>220960113</t>
  </si>
  <si>
    <t>Montáž signalizačního zařízení pro nevidomé na návěstidlo</t>
  </si>
  <si>
    <t>288</t>
  </si>
  <si>
    <t>145</t>
  </si>
  <si>
    <t>404611515</t>
  </si>
  <si>
    <t>Akustická signalizace pro nevidomé (20-50V, AC,DC)</t>
  </si>
  <si>
    <t>290</t>
  </si>
  <si>
    <t>404611407</t>
  </si>
  <si>
    <t>Projekt instalace akustické signalizace pro nevidomé</t>
  </si>
  <si>
    <t>292</t>
  </si>
  <si>
    <t>147</t>
  </si>
  <si>
    <t>220960116-R-D</t>
  </si>
  <si>
    <t>Demontáž přijímače pro aktivaci signalizace pro nevidimé včetně rozměření a označení místa pro vyvrtání otvorů, vyvrtání otvorů, vyříznutí závitů, montáže skříňky se zapojením, nastavení a vyzkoušení</t>
  </si>
  <si>
    <t>294</t>
  </si>
  <si>
    <t>220960116-R</t>
  </si>
  <si>
    <t>Montáž přijímače pro aktivaci signalizace pro nevidimé včetně rozměření a označení místa pro vyvrtání otvorů, vyvrtání otvorů, vyříznutí závitů, montáže skříňky se zapojením, nastavení a vyzkoušení</t>
  </si>
  <si>
    <t>296</t>
  </si>
  <si>
    <t>149</t>
  </si>
  <si>
    <t>404611508</t>
  </si>
  <si>
    <t>Přijímač pro aktivaci signalizace pro nevidimé</t>
  </si>
  <si>
    <t>298</t>
  </si>
  <si>
    <t>404611506</t>
  </si>
  <si>
    <t>Jednotka pro aktivaci akustické signalizace pro nevidomé, (42V AC)</t>
  </si>
  <si>
    <t>300</t>
  </si>
  <si>
    <t>151</t>
  </si>
  <si>
    <t>220960120</t>
  </si>
  <si>
    <t>Montáž dopravního detektoru včetně rozměření a označení místa pro vyvrtání otvorů, vyvrtání otvorů, vyříznutí závitů, montáže skříňky se zapojením, nastavení a vyzkoušení, připojení uzemnění videodetektoru na výložník</t>
  </si>
  <si>
    <t>302</t>
  </si>
  <si>
    <t>220960125</t>
  </si>
  <si>
    <t>Nastavení dopravního detektoru videodetektoru na výložníku</t>
  </si>
  <si>
    <t>304</t>
  </si>
  <si>
    <t>153</t>
  </si>
  <si>
    <t>404611311</t>
  </si>
  <si>
    <t>Videodetektor - snímající spolehlivě cyklisty a motocyklisty v prostoru před V5</t>
  </si>
  <si>
    <t>306</t>
  </si>
  <si>
    <t>220960126</t>
  </si>
  <si>
    <t>Montáž doplňků na stožár včetně vyměření místa pro upevnění, vyvrtání děr pro upevnění a protažení kabelu, montáže tlačítka nebo spínače, zapojení na svorkovnici ve stožáru tlačítka pro chodce</t>
  </si>
  <si>
    <t>155</t>
  </si>
  <si>
    <t>404611501</t>
  </si>
  <si>
    <t>Tlačítko pro chodce</t>
  </si>
  <si>
    <t>310</t>
  </si>
  <si>
    <t>404611502</t>
  </si>
  <si>
    <t>Tlačítko pro nevidomé</t>
  </si>
  <si>
    <t>312</t>
  </si>
  <si>
    <t>157</t>
  </si>
  <si>
    <t>220960141</t>
  </si>
  <si>
    <t>Montáž kontrastního rámu s použitím montážní plošiny pro jednokomorové návěstidlo</t>
  </si>
  <si>
    <t>314</t>
  </si>
  <si>
    <t>404613022</t>
  </si>
  <si>
    <t>Kontrastní rám pro návěstidlo jednosvětlové 200</t>
  </si>
  <si>
    <t>316</t>
  </si>
  <si>
    <t>159</t>
  </si>
  <si>
    <t>220960143-D</t>
  </si>
  <si>
    <t>Demontáž kontrastního rámu s použitím montážní plošiny pro tříkomorové návěstidlo</t>
  </si>
  <si>
    <t>318</t>
  </si>
  <si>
    <t>- demontáž stávajících kontrastních rámů</t>
  </si>
  <si>
    <t>220960143</t>
  </si>
  <si>
    <t>Montáž kontrastního rámu s použitím montážní plošiny pro tříkomorové návěstidlo</t>
  </si>
  <si>
    <t>320</t>
  </si>
  <si>
    <t>161</t>
  </si>
  <si>
    <t>404613027</t>
  </si>
  <si>
    <t>Kontrastní rám pro návěstidlo třísvětlové 3x300</t>
  </si>
  <si>
    <t>322</t>
  </si>
  <si>
    <t>220960161-D</t>
  </si>
  <si>
    <t>Demontáž uložení indukční smyčky včetně vyměření a zhotovení indukční smyčky, uložení smyčky do předem připravené drážky s proměřením před a po uložení</t>
  </si>
  <si>
    <t>324</t>
  </si>
  <si>
    <t xml:space="preserve">v.č. 03 - Schematický kabelový plán SSZ </t>
  </si>
  <si>
    <t>- pokládka indukčních smyček</t>
  </si>
  <si>
    <t>163</t>
  </si>
  <si>
    <t>220960161</t>
  </si>
  <si>
    <t>Uložení indukční smyčky včetně vyměření a zhotovení indukční smyčky, uložení smyčky do předem připravené drážky s proměřením před a po uložení</t>
  </si>
  <si>
    <t>326</t>
  </si>
  <si>
    <t>220960165</t>
  </si>
  <si>
    <t>Montáž indukční smyčky jednozávitové s impedančním transformátorem</t>
  </si>
  <si>
    <t>328</t>
  </si>
  <si>
    <t>165</t>
  </si>
  <si>
    <t>404611214</t>
  </si>
  <si>
    <t>Impedanční transformátor pro jednozávitové smyčky</t>
  </si>
  <si>
    <t>330</t>
  </si>
  <si>
    <t>220960182-D</t>
  </si>
  <si>
    <t>Demontáž řadiče včetně usazení, zatažení kabelů do řadiče, připojení uzemnění přes šest světelných skupin</t>
  </si>
  <si>
    <t>332</t>
  </si>
  <si>
    <t>- demontáž stávajícího řadiče</t>
  </si>
  <si>
    <t>167</t>
  </si>
  <si>
    <t>220960182</t>
  </si>
  <si>
    <t>Montáž řadiče včetně usazení, zatažení kabelů do řadiče, připojení uzemnění přes šest světelných skupin</t>
  </si>
  <si>
    <t>334</t>
  </si>
  <si>
    <t>404611201</t>
  </si>
  <si>
    <t>Mikroprocesorový řadič</t>
  </si>
  <si>
    <t>336</t>
  </si>
  <si>
    <t>169</t>
  </si>
  <si>
    <t>404611203</t>
  </si>
  <si>
    <t>Základový rám pod řadič - plastový</t>
  </si>
  <si>
    <t>338</t>
  </si>
  <si>
    <t>404611210</t>
  </si>
  <si>
    <t>HW výbava řadiče pro systém RIS a monitoring MHD</t>
  </si>
  <si>
    <t>340</t>
  </si>
  <si>
    <t>171</t>
  </si>
  <si>
    <t>220960191</t>
  </si>
  <si>
    <t xml:space="preserve">Regulace a aktivace včetně nastavení dalších programů řadiče podle požadavků investora, přezkoušení, nastavení a úpravy jedné signální skupiny, úpravy programu, nastavení regulačních odporů, uvedení komplexního zařízení s dopravními značkami do činnosti, </t>
  </si>
  <si>
    <t>342</t>
  </si>
  <si>
    <t>Regulace a aktivace včetně nastavení dalších programů řadiče podle požadavků investora, přezkoušení, nastavení a úpravy jedné signální skupiny, úpravy programu, nastavení regulačních odporů, uvedení komplexního zařízení s dopravními značkami do činnosti, provedení koordinace mezi jednotlivými křižovatkami jedné signální skupiny</t>
  </si>
  <si>
    <t>220960192</t>
  </si>
  <si>
    <t>344</t>
  </si>
  <si>
    <t>Regulace a aktivace včetně nastavení dalších programů řadiče podle požadavků investora, přezkoušení, nastavení a úpravy jedné signální skupiny, úpravy programu, nastavení regulačních odporů, uvedení komplexního zařízení s dopravními značkami do činnosti, provedení koordinace mezi jednotlivými křižovatkami jedné signální skupiny mikroprocesorového řadiče</t>
  </si>
  <si>
    <t>Skupina VA</t>
  </si>
  <si>
    <t>173</t>
  </si>
  <si>
    <t>220960196</t>
  </si>
  <si>
    <t>346</t>
  </si>
  <si>
    <t>Regulace a aktivace včetně nastavení dalších programů řadiče podle požadavků investora, přezkoušení, nastavení a úpravy jedné signální skupiny, úpravy programu, nastavení regulačních odporů, uvedení komplexního zařízení s dopravními značkami do činnosti, provedení koordinace mezi jednotlivými křižovatkami každé další signální skupiny s použitím montážní plošiny</t>
  </si>
  <si>
    <t>Skupiny VB,VC,VD,TA,TYA,TC,TYC</t>
  </si>
  <si>
    <t>220960197</t>
  </si>
  <si>
    <t>348</t>
  </si>
  <si>
    <t>Regulace a aktivace včetně nastavení dalších programů řadiče podle požadavků investora, přezkoušení, nastavení a úpravy jedné signální skupiny, úpravy programu, nastavení regulačních odporů, uvedení komplexního zařízení s dopravními značkami do činnosti, provedení koordinace mezi jednotlivými křižovatkami každé další signální skupiny bez použití plošiny</t>
  </si>
  <si>
    <t>175</t>
  </si>
  <si>
    <t>220960201</t>
  </si>
  <si>
    <t>Adresace řadiče MR přes čtyři světelné skupiny</t>
  </si>
  <si>
    <t>350</t>
  </si>
  <si>
    <t>220960222</t>
  </si>
  <si>
    <t>Programování řadiče MR přes deset světelných skupin</t>
  </si>
  <si>
    <t>352</t>
  </si>
  <si>
    <t>177</t>
  </si>
  <si>
    <t>220960301</t>
  </si>
  <si>
    <t>Příprava ke komplexnímu vyzkoušení křižovatky s mikroprocesorovým řadičem MR za první signální skupinu</t>
  </si>
  <si>
    <t>354</t>
  </si>
  <si>
    <t>220960302</t>
  </si>
  <si>
    <t>Příprava ke komplexnímu vyzkoušení křižovatky s mikroprocesorovým řadičem MR za každou další signální skupinu</t>
  </si>
  <si>
    <t>356</t>
  </si>
  <si>
    <t>Skupiny PA,VB,PB,VC,PC,VD1,VD3,PD,TA,SA,KC,ZD,ZA,KD,ZB,TC,SC,ZC,SD,</t>
  </si>
  <si>
    <t>179</t>
  </si>
  <si>
    <t>220960311</t>
  </si>
  <si>
    <t>Komplexní vyzkoušení křižovatky s mikroprocesorovým řadičem MR před uvedením zařízení do provozu do pěti signálních skupin</t>
  </si>
  <si>
    <t>358</t>
  </si>
  <si>
    <t>Skupiny VB,PB,VC,PC,VD,PD,KC,ZD,ZA,KD,ZB,TC,SC,ZC,SD,</t>
  </si>
  <si>
    <t>220960210R</t>
  </si>
  <si>
    <t>Montáž HW pro připojení řadiče na CTD pomocí seriové linky</t>
  </si>
  <si>
    <t>360</t>
  </si>
  <si>
    <t>181</t>
  </si>
  <si>
    <t>220960403</t>
  </si>
  <si>
    <t>Zjištění průchodnosti kabelu SSZ 19-žilového včetně změření izolačního stavu</t>
  </si>
  <si>
    <t>362</t>
  </si>
  <si>
    <t>220960404</t>
  </si>
  <si>
    <t>Zjištění průchodnosti kabelu SSZ 24-žilového včetně změření izolačního stavu</t>
  </si>
  <si>
    <t>364</t>
  </si>
  <si>
    <t>220960405</t>
  </si>
  <si>
    <t>Zjištění průchodnosti kabelu SSZ 30-žilového včetně změření izolačního stavu</t>
  </si>
  <si>
    <t>366</t>
  </si>
  <si>
    <t>220960443</t>
  </si>
  <si>
    <t>Připojení silničního signalizačního zařízení včetně vyhledání příslušných vodičů koordinačního kabelu, kontroly ovládacích napětí, propojení svorkovnice B a F do koordinované skupiny</t>
  </si>
  <si>
    <t>368</t>
  </si>
  <si>
    <t>220960444</t>
  </si>
  <si>
    <t>Kontrola silničního signalizačního zařízení včetně kotroly přicházejících koordinačních povelů a impulsů, kontroly reakce zařízení na příslušné povely, prověření obvodů pro volby programu, prověření obvodů pro výběr impulsů v podřízeném koordinovaném reži</t>
  </si>
  <si>
    <t>370</t>
  </si>
  <si>
    <t>Kontrola silničního signalizačního zařízení včetně kotroly přicházejících koordinačních povelů a impulsů, kontroly reakce zařízení na příslušné povely, prověření obvodů pro volby programu, prověření obvodů pro výběr impulsů v podřízeném koordinovaném režimu (zelená vlna)</t>
  </si>
  <si>
    <t>220960501</t>
  </si>
  <si>
    <t>Montáž symbolu směrových šipek do 1 světelného návěstidla od průměru 210 do 300 mm</t>
  </si>
  <si>
    <t>372</t>
  </si>
  <si>
    <t>46-M</t>
  </si>
  <si>
    <t>Zemní práce při extr.mont.pracích</t>
  </si>
  <si>
    <t>187</t>
  </si>
  <si>
    <t>460010024</t>
  </si>
  <si>
    <t>Vytyčení trasy vedení kabelového (podzemního) v zastavěném prostoru</t>
  </si>
  <si>
    <t>374</t>
  </si>
  <si>
    <t>460010025</t>
  </si>
  <si>
    <t>Vytyčení trasy inženýrských sítí v zastavěném prostoru</t>
  </si>
  <si>
    <t>376</t>
  </si>
  <si>
    <t>189</t>
  </si>
  <si>
    <t>460030095</t>
  </si>
  <si>
    <t>Vytrhání obrub ležatých silničních s odhozením nebo naložením na dopravní prostředek</t>
  </si>
  <si>
    <t>378</t>
  </si>
  <si>
    <t>13,5+12,5+13,5+12,5</t>
  </si>
  <si>
    <t>460030161</t>
  </si>
  <si>
    <t>Odstranění podkladu nebo krytu komunikace z betonu prostého tloušťky do 15 cm</t>
  </si>
  <si>
    <t>380</t>
  </si>
  <si>
    <t>191</t>
  </si>
  <si>
    <t>460070534</t>
  </si>
  <si>
    <t>Hloubení nezapažených jam ručně pro ostatní konstrukce s přemístěním výkopku do vzdálenosti 3 m od okraje jámy nebo naložením na dopravní prostředek, včetně zásypu, zhutnění a urovnání povrchu pro základy signalizačních zařízení světelné signalizace stožá</t>
  </si>
  <si>
    <t>382</t>
  </si>
  <si>
    <t>Hloubení nezapažených jam ručně pro ostatní konstrukce s přemístěním výkopku do vzdálenosti 3 m od okraje jámy nebo naložením na dopravní prostředek, včetně zásypu, zhutnění a urovnání povrchu pro základy signalizačních zařízení světelné signalizace stožárů bez patky přímých, v hornině třídy 4</t>
  </si>
  <si>
    <t>- výkopy pro základy pro přímých stožárů:</t>
  </si>
  <si>
    <t>460070554</t>
  </si>
  <si>
    <t>384</t>
  </si>
  <si>
    <t>Hloubení nezapažených jam ručně pro ostatní konstrukce s přemístěním výkopku do vzdálenosti 3 m od okraje jámy nebo naložením na dopravní prostředek, včetně zásypu, zhutnění a urovnání povrchu pro základy signalizačních zařízení světelné signalizace stožárů s patkou na základovém rámu, v hornině třídy 4</t>
  </si>
  <si>
    <t xml:space="preserve">v.č. 06 - Stožáry SSZ  - umístění návěstidel</t>
  </si>
  <si>
    <t>- výkopy pro základy chodeckých stožárú:</t>
  </si>
  <si>
    <t>Stožár č. 2:</t>
  </si>
  <si>
    <t>Stožár č. 3:</t>
  </si>
  <si>
    <t>Stožár č. 7:</t>
  </si>
  <si>
    <t>Stožár č. 8:</t>
  </si>
  <si>
    <t>Stožár č. 10:</t>
  </si>
  <si>
    <t>193</t>
  </si>
  <si>
    <t>460070564</t>
  </si>
  <si>
    <t>Hloubení nezapažených jam ručně pro ostatní konstrukce s přemístěním výkopku do vzdálenosti 3 m od okraje jámy nebo naložením na dopravní prostředek, včetně zásypu, zhutnění a urovnání povrchu pro základy řadičů signalizace, v hornině třídy 4</t>
  </si>
  <si>
    <t>386</t>
  </si>
  <si>
    <t>Řadič SSZ:</t>
  </si>
  <si>
    <t>Kabelový nebo optický rozvaděč:</t>
  </si>
  <si>
    <t>460070753</t>
  </si>
  <si>
    <t>Hloubení nezapažených jam ručně pro ostatní konstrukce s přemístěním výkopku do vzdálenosti 3 m od okraje jámy nebo naložením na dopravní prostředek, včetně zásypu, zhutnění a urovnání povrchu ostatních konstrukcí, v hornině třídy 3</t>
  </si>
  <si>
    <t>388</t>
  </si>
  <si>
    <t xml:space="preserve">- výkop pro vyhledání chráničky: </t>
  </si>
  <si>
    <t>1,5*1,5*1,5*8</t>
  </si>
  <si>
    <t xml:space="preserve">- výkop pro šachty indukčních smyček: </t>
  </si>
  <si>
    <t>0,8*0,8*0,7*7</t>
  </si>
  <si>
    <t xml:space="preserve">- výkopy pro startovací. průběžné a koncové jámy řízeného protlaku: </t>
  </si>
  <si>
    <t>4*1,5*1,5*1,5</t>
  </si>
  <si>
    <t>- sondovací rýha</t>
  </si>
  <si>
    <t>1*1,2*25</t>
  </si>
  <si>
    <t>195</t>
  </si>
  <si>
    <t>404611605.1</t>
  </si>
  <si>
    <t>Šachta pro smyčky s poklopem plastovým</t>
  </si>
  <si>
    <t>390</t>
  </si>
  <si>
    <t>460080014</t>
  </si>
  <si>
    <t>Základové konstrukce základ bez bednění do rostlé zeminy z monolitického betonu tř. C 16/20</t>
  </si>
  <si>
    <t>392</t>
  </si>
  <si>
    <t>197</t>
  </si>
  <si>
    <t>460080112</t>
  </si>
  <si>
    <t>Základové konstrukce bourání základu včetně záhozu jámy sypaninou, zhutnění a urovnání betonového</t>
  </si>
  <si>
    <t>394</t>
  </si>
  <si>
    <t>592174695</t>
  </si>
  <si>
    <t>Roura PE 100+, 63x5,8mm</t>
  </si>
  <si>
    <t>396</t>
  </si>
  <si>
    <t>199</t>
  </si>
  <si>
    <t>460120013</t>
  </si>
  <si>
    <t>Ostatní zemní práce při stavbě nadzemních vedení zásyp jam ručně včetně upěchování a uložení výkopku ve vrstvách, a úpravy povrchu, v hornině třídy 3</t>
  </si>
  <si>
    <t>398</t>
  </si>
  <si>
    <t>460120082</t>
  </si>
  <si>
    <t>Uložení sypaniny do násypů zhutněných z hornin třídy 3až4</t>
  </si>
  <si>
    <t>400</t>
  </si>
  <si>
    <t>201</t>
  </si>
  <si>
    <t>460150143</t>
  </si>
  <si>
    <t>Hloubení zapažených i nezapažených kabelových rýh ručně včetně urovnání dna s přemístěním výkopku do vzdálenosti 3 m od okraje jámy nebo naložením na dopravní prostředek šířky 35 cm, hloubky 60 cm, v hornině třídy 3</t>
  </si>
  <si>
    <t>402</t>
  </si>
  <si>
    <t>- výkop 35 x 60 ručně - odměřeno v AutoCadu:</t>
  </si>
  <si>
    <t>8,5+2,7+16+1,5+19,5+1,8+6,5+7,5+2,1+5,5+19+5+6,5</t>
  </si>
  <si>
    <t>460150263</t>
  </si>
  <si>
    <t>Hloubení zapažených i nezapažených kabelových rýh ručně včetně urovnání dna s přemístěním výkopku do vzdálenosti 3 m od okraje jámy nebo naložením na dopravní prostředek šířky 50 cm, hloubky 80 cm, v hornině třídy 3</t>
  </si>
  <si>
    <t>404</t>
  </si>
  <si>
    <t>- výkop 50 x 80 ručně - odměřeno v AutoCadu:</t>
  </si>
  <si>
    <t>34+2,6+4+23+7+9,5</t>
  </si>
  <si>
    <t>203</t>
  </si>
  <si>
    <t>460260001R</t>
  </si>
  <si>
    <t>Zatažení lana do prostupu včetně odvinutí a napojení do kanálu nebo tvárnicové trasy</t>
  </si>
  <si>
    <t>406</t>
  </si>
  <si>
    <t>- prostupy:</t>
  </si>
  <si>
    <t>13+14+15+4+4</t>
  </si>
  <si>
    <t>460310017</t>
  </si>
  <si>
    <t>Protlačování otvorů strojně neřízený zemní protlak v hornině tř 3 a 4 DN 160 mm</t>
  </si>
  <si>
    <t>408</t>
  </si>
  <si>
    <t>205</t>
  </si>
  <si>
    <t>286134630</t>
  </si>
  <si>
    <t>potrubí plynovodní PE100 SDR 17, návin 100 m, se signalizační vrstvou, 160 x 9,5 mm</t>
  </si>
  <si>
    <t>410</t>
  </si>
  <si>
    <t>460400021</t>
  </si>
  <si>
    <t>Pažení výkopů pažení příložné plné rýh kabelových, hloubky do 2 m</t>
  </si>
  <si>
    <t>412</t>
  </si>
  <si>
    <t>- pažení výkopů jam základů pro stožáry:</t>
  </si>
  <si>
    <t xml:space="preserve">- pažení výkopů pro startovací, průběžné a koncové jámy řízeného protlaku: </t>
  </si>
  <si>
    <t>(2*1,5*4)*6</t>
  </si>
  <si>
    <t xml:space="preserve">- pažení výkopů: </t>
  </si>
  <si>
    <t>207</t>
  </si>
  <si>
    <t>460400121-D</t>
  </si>
  <si>
    <t>Pažení výkopů odstranění pažení příložného plného rýh kabelových, hloubky do 2 m</t>
  </si>
  <si>
    <t>414</t>
  </si>
  <si>
    <t>460421182</t>
  </si>
  <si>
    <t>Kabelové lože včetně podsypu, zhutnění a urovnání povrchu z písku nebo štěrkopísku tloušťky 10 cm nad kabel zakryté plastovou fólií, šířky lože přes 25 do 50 cm</t>
  </si>
  <si>
    <t>416</t>
  </si>
  <si>
    <t>182,2</t>
  </si>
  <si>
    <t>209</t>
  </si>
  <si>
    <t>693113110</t>
  </si>
  <si>
    <t xml:space="preserve">pás varovný plný PE  šíře 33 cm s potiskem</t>
  </si>
  <si>
    <t>418</t>
  </si>
  <si>
    <t>345713547R</t>
  </si>
  <si>
    <t>trubka elektroinstalační ohebná dvouplášťová korugovaná D 41/50 mm, HDPE+LDPE</t>
  </si>
  <si>
    <t>420</t>
  </si>
  <si>
    <t>- chránička kabelů - odměřeno v AutoCadu:</t>
  </si>
  <si>
    <t>211</t>
  </si>
  <si>
    <t>345713550</t>
  </si>
  <si>
    <t>trubka elektroinstalační ohebná dvouplášťová korugovaná D 94/110 mm, HDPE+LDPE</t>
  </si>
  <si>
    <t>422</t>
  </si>
  <si>
    <t>460470001</t>
  </si>
  <si>
    <t>Provizorní zajištění potrubí ve výkopech při křížení s kabelem</t>
  </si>
  <si>
    <t>424</t>
  </si>
  <si>
    <t>213</t>
  </si>
  <si>
    <t>460470011</t>
  </si>
  <si>
    <t>Provizorní zajištění kabelů ve výkopech při jejich křížení</t>
  </si>
  <si>
    <t>426</t>
  </si>
  <si>
    <t>460470012</t>
  </si>
  <si>
    <t>Provizorní zajištění kabelů ve výkopech při jejich souběhu</t>
  </si>
  <si>
    <t>428</t>
  </si>
  <si>
    <t>215</t>
  </si>
  <si>
    <t>460490051</t>
  </si>
  <si>
    <t>Krytí spojek, koncovek a odbočnic pro kabely do 6 kV cihlami s ložem a zásypem pískem</t>
  </si>
  <si>
    <t>430</t>
  </si>
  <si>
    <t>460500001</t>
  </si>
  <si>
    <t>Přepážky s utěsněním pro oddělení kabelů ve výkopu z cihel</t>
  </si>
  <si>
    <t>432</t>
  </si>
  <si>
    <t>25+30+15+25</t>
  </si>
  <si>
    <t>217</t>
  </si>
  <si>
    <t>460510026</t>
  </si>
  <si>
    <t>Kabelové prostupy, kanály a multikanály kabelové prostupy z trub betonových včetně osazení, utěsnění a spárování do rýhy, bez výkopových prací s obetonováním, vnitřního průměru přes 20 do 30 cm</t>
  </si>
  <si>
    <t>434</t>
  </si>
  <si>
    <t>Stožár SSZ č. 1:</t>
  </si>
  <si>
    <t>1,5</t>
  </si>
  <si>
    <t>Stožár SSZ č. 2:</t>
  </si>
  <si>
    <t>Stožár SSZ č. 3:</t>
  </si>
  <si>
    <t>Stožár SSZ č. 4:</t>
  </si>
  <si>
    <t>Stožár SSZ č. 5:</t>
  </si>
  <si>
    <t>Stožár SSZ č. 6:</t>
  </si>
  <si>
    <t>Stožár SSZ č. 7:</t>
  </si>
  <si>
    <t>Stožár SSZ č. 8:</t>
  </si>
  <si>
    <t>Stožár SSZ č. 9:</t>
  </si>
  <si>
    <t>Stožár SSZ č. 10:</t>
  </si>
  <si>
    <t>460510203</t>
  </si>
  <si>
    <t>Kanály do rýhy neasfaltované z prefabrikovaných betonových žlabů typ TK 2</t>
  </si>
  <si>
    <t>436</t>
  </si>
  <si>
    <t>4+12+12</t>
  </si>
  <si>
    <t>219</t>
  </si>
  <si>
    <t>460510402</t>
  </si>
  <si>
    <t>Kabelové prostupy, kanály a multikanály vyčištění stávajících kabelových trub čistící soupravou bez kabelové komory</t>
  </si>
  <si>
    <t>438</t>
  </si>
  <si>
    <t>- stávající prostupy:</t>
  </si>
  <si>
    <t>13+14+15</t>
  </si>
  <si>
    <t>460510402R</t>
  </si>
  <si>
    <t>Kabelové prostupy, kanály a multikanály vyčištění stávajících kabelových trub čistící soupravou vodou</t>
  </si>
  <si>
    <t>440</t>
  </si>
  <si>
    <t>221</t>
  </si>
  <si>
    <t>460510403R</t>
  </si>
  <si>
    <t>Zatěsnění prostupu polyuretanovou pěnou</t>
  </si>
  <si>
    <t>442</t>
  </si>
  <si>
    <t>460560143</t>
  </si>
  <si>
    <t>Zásyp kabelových rýh ručně s uložením výkopku ve vrstvách včetně zhutnění a urovnání povrchu šířky 35 cm hloubky 60 cm, v hornině třídy 3</t>
  </si>
  <si>
    <t>444</t>
  </si>
  <si>
    <t>460560263</t>
  </si>
  <si>
    <t>Zásyp kabelových rýh ručně s uložením výkopku ve vrstvách včetně zhutnění a urovnání povrchu šířky 50 cm hloubky 80 cm, v hornině třídy 3</t>
  </si>
  <si>
    <t>446</t>
  </si>
  <si>
    <t>80,1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</si>
  <si>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</si>
  <si>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</si>
  <si>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>448</t>
  </si>
  <si>
    <t>225</t>
  </si>
  <si>
    <t>460600031</t>
  </si>
  <si>
    <t>Přemístění (odvoz) horniny, suti a vybouraných hmot vodorovné přemístění horniny včetně složení, bez naložení a rozprostření jakékoliv třídy, na vzdálenost Příplatek k ceně -0023 za každých dalších i započatých 1000 m</t>
  </si>
  <si>
    <t>450</t>
  </si>
  <si>
    <t>Za dalších 9 km:</t>
  </si>
  <si>
    <t>130*9</t>
  </si>
  <si>
    <t>460600061</t>
  </si>
  <si>
    <t>Přemístění (odvoz) horniny, suti a vybouraných hmot odvoz suti a vybouraných hmot do 1 km</t>
  </si>
  <si>
    <t>452</t>
  </si>
  <si>
    <t>- odvoz vybouraného betonového základu a živice</t>
  </si>
  <si>
    <t>227</t>
  </si>
  <si>
    <t>460600071</t>
  </si>
  <si>
    <t>Přemístění (odvoz) horniny, suti a vybouraných hmot odvoz suti a vybouraných hmot Příplatek k ceně za každý další i započatý 1 km</t>
  </si>
  <si>
    <t>454</t>
  </si>
  <si>
    <t>Za dalších 8 km:</t>
  </si>
  <si>
    <t>185*8</t>
  </si>
  <si>
    <t>460620014</t>
  </si>
  <si>
    <t>Provizorní úprava terénu se zhutněním, v hornině tř 4</t>
  </si>
  <si>
    <t>456</t>
  </si>
  <si>
    <t>137+222</t>
  </si>
  <si>
    <t>229</t>
  </si>
  <si>
    <t>460650162R</t>
  </si>
  <si>
    <t>Kladení dlažby z dlaždic betonových tvarovaných a zámkových do lože z kameniva těženého - provizorní úprava povrchu kabelové trasy</t>
  </si>
  <si>
    <t>458</t>
  </si>
  <si>
    <t>10,35+222</t>
  </si>
  <si>
    <t>460650913R</t>
  </si>
  <si>
    <t>Zřízení a odstranění provizorní lávky nebo zakrytí</t>
  </si>
  <si>
    <t>460</t>
  </si>
  <si>
    <t>DO1</t>
  </si>
  <si>
    <t>Kabelový rozvaděč R303 - Kšírova</t>
  </si>
  <si>
    <t>231</t>
  </si>
  <si>
    <t>220110192-D</t>
  </si>
  <si>
    <t>Demontáž kabelové skříně se soklem</t>
  </si>
  <si>
    <t>462</t>
  </si>
  <si>
    <t>220110192</t>
  </si>
  <si>
    <t>Montáž kabelové skříně se soklem</t>
  </si>
  <si>
    <t>464</t>
  </si>
  <si>
    <t>233</t>
  </si>
  <si>
    <t>404611217</t>
  </si>
  <si>
    <t>Skříň rozvaděče (1052x852x320)</t>
  </si>
  <si>
    <t>466</t>
  </si>
  <si>
    <t>404611202</t>
  </si>
  <si>
    <t>468</t>
  </si>
  <si>
    <t>235</t>
  </si>
  <si>
    <t>220110186</t>
  </si>
  <si>
    <t>Montáž prvků pro zařízení svorkovnice</t>
  </si>
  <si>
    <t>470</t>
  </si>
  <si>
    <t>220110187</t>
  </si>
  <si>
    <t>Montáž prvků pro zařízení montážního rámu</t>
  </si>
  <si>
    <t>472</t>
  </si>
  <si>
    <t>237</t>
  </si>
  <si>
    <t>404612018</t>
  </si>
  <si>
    <t>Rozpojovací svorkovnice 2/10 pro 10 párů</t>
  </si>
  <si>
    <t>474</t>
  </si>
  <si>
    <t>404612005</t>
  </si>
  <si>
    <t>Přizemňovací souprava stínění</t>
  </si>
  <si>
    <t>sada</t>
  </si>
  <si>
    <t>476</t>
  </si>
  <si>
    <t>239</t>
  </si>
  <si>
    <t>404612006</t>
  </si>
  <si>
    <t>Sada spojovacího materiálu</t>
  </si>
  <si>
    <t>478</t>
  </si>
  <si>
    <t>404612007</t>
  </si>
  <si>
    <t>Příčná montážní lišta</t>
  </si>
  <si>
    <t>480</t>
  </si>
  <si>
    <t>241</t>
  </si>
  <si>
    <t>404612009</t>
  </si>
  <si>
    <t>Kabelová úchytka BK 42</t>
  </si>
  <si>
    <t>482</t>
  </si>
  <si>
    <t>404612010</t>
  </si>
  <si>
    <t>Kabelová úchytka BK 64</t>
  </si>
  <si>
    <t>484</t>
  </si>
  <si>
    <t>243</t>
  </si>
  <si>
    <t>404612011</t>
  </si>
  <si>
    <t>Protikus 42</t>
  </si>
  <si>
    <t>486</t>
  </si>
  <si>
    <t>404612012</t>
  </si>
  <si>
    <t>Protikus 64</t>
  </si>
  <si>
    <t>488</t>
  </si>
  <si>
    <t>245</t>
  </si>
  <si>
    <t>404612014</t>
  </si>
  <si>
    <t>Montážní rám 2/10 (3x10 +1)</t>
  </si>
  <si>
    <t>490</t>
  </si>
  <si>
    <t>404612016</t>
  </si>
  <si>
    <t>Profil C - lišta 615 mm</t>
  </si>
  <si>
    <t>492</t>
  </si>
  <si>
    <t>247</t>
  </si>
  <si>
    <t>404612017</t>
  </si>
  <si>
    <t>Zemnící svorkovnice 2/38</t>
  </si>
  <si>
    <t>494</t>
  </si>
  <si>
    <t>404612019</t>
  </si>
  <si>
    <t>Odklopný štítek 2/10</t>
  </si>
  <si>
    <t>496</t>
  </si>
  <si>
    <t>249</t>
  </si>
  <si>
    <t>404612021</t>
  </si>
  <si>
    <t>Označovací čísla s potiskem 1 až 0</t>
  </si>
  <si>
    <t>498</t>
  </si>
  <si>
    <t>404612022</t>
  </si>
  <si>
    <t>Označovací čísla s potiskem 10 až 100</t>
  </si>
  <si>
    <t>500</t>
  </si>
  <si>
    <t>251</t>
  </si>
  <si>
    <t>404612024</t>
  </si>
  <si>
    <t>Označovací štítek 2/10 s červenou zemnící zdířkou</t>
  </si>
  <si>
    <t>502</t>
  </si>
  <si>
    <t>404612025</t>
  </si>
  <si>
    <t>Protiprachový kryt 2/10 průhledný</t>
  </si>
  <si>
    <t>504</t>
  </si>
  <si>
    <t>253</t>
  </si>
  <si>
    <t>404612027</t>
  </si>
  <si>
    <t>Rozpojovací hřebínek 2/10</t>
  </si>
  <si>
    <t>506</t>
  </si>
  <si>
    <t>DO2</t>
  </si>
  <si>
    <t>Optický rozvaděč O718</t>
  </si>
  <si>
    <t>508</t>
  </si>
  <si>
    <t>- dodávka skříně rozvaděče O718:</t>
  </si>
  <si>
    <t>255</t>
  </si>
  <si>
    <t>406100218</t>
  </si>
  <si>
    <t>Skříň optického rozvaděče</t>
  </si>
  <si>
    <t>510</t>
  </si>
  <si>
    <t>406100219</t>
  </si>
  <si>
    <t>Podstavec skříně optického rozvaděče</t>
  </si>
  <si>
    <t>512</t>
  </si>
  <si>
    <t>DO3</t>
  </si>
  <si>
    <t>Kamerové body - dodávka a montáž</t>
  </si>
  <si>
    <t>257</t>
  </si>
  <si>
    <t>220370008-R</t>
  </si>
  <si>
    <t>Montáž technologie kamerového bodu do venkovní optické skříně</t>
  </si>
  <si>
    <t>514</t>
  </si>
  <si>
    <t>DO4</t>
  </si>
  <si>
    <t>CTD - Datové úložiště</t>
  </si>
  <si>
    <t>220450005-R</t>
  </si>
  <si>
    <t>Montáž HW datového úložiště</t>
  </si>
  <si>
    <t>516</t>
  </si>
  <si>
    <t>DO5</t>
  </si>
  <si>
    <t>Optický rozvaděč v budově radnice ÚMČ Brno - jih</t>
  </si>
  <si>
    <t>259</t>
  </si>
  <si>
    <t>220450007</t>
  </si>
  <si>
    <t>Montáž datové skříně rack</t>
  </si>
  <si>
    <t>518</t>
  </si>
  <si>
    <t>DO6</t>
  </si>
  <si>
    <t>DC Přední</t>
  </si>
  <si>
    <t>220450002</t>
  </si>
  <si>
    <t>Montáž switche datového</t>
  </si>
  <si>
    <t>520</t>
  </si>
  <si>
    <t>DO7</t>
  </si>
  <si>
    <t>DC Malinovského</t>
  </si>
  <si>
    <t>261</t>
  </si>
  <si>
    <t>220450004</t>
  </si>
  <si>
    <t>Montáž karty do chassis optického konvertoru SM, MM, SNMP</t>
  </si>
  <si>
    <t>522</t>
  </si>
  <si>
    <t>DO8</t>
  </si>
  <si>
    <t>DC TSB</t>
  </si>
  <si>
    <t>524</t>
  </si>
  <si>
    <t>HZS</t>
  </si>
  <si>
    <t>Hodinové zúčtovací sazby</t>
  </si>
  <si>
    <t>263</t>
  </si>
  <si>
    <t>HZS3223R</t>
  </si>
  <si>
    <t>Práce prováděné montážní plošinou</t>
  </si>
  <si>
    <t>hod</t>
  </si>
  <si>
    <t>262144</t>
  </si>
  <si>
    <t>526</t>
  </si>
  <si>
    <t>- přímo zadané</t>
  </si>
  <si>
    <t>HZS3224R</t>
  </si>
  <si>
    <t>Práce prováděné autojeřábem</t>
  </si>
  <si>
    <t>528</t>
  </si>
  <si>
    <t>Ostatní</t>
  </si>
  <si>
    <t>VRN</t>
  </si>
  <si>
    <t>Vedlejší rozpočtové náklady</t>
  </si>
  <si>
    <t>VRN1</t>
  </si>
  <si>
    <t>Průzkumné, geodetické a projektové práce</t>
  </si>
  <si>
    <t>265</t>
  </si>
  <si>
    <t>012303000</t>
  </si>
  <si>
    <t>Průzkumné, geodetické a projektové práce geodetické práce po výstavbě</t>
  </si>
  <si>
    <t>530</t>
  </si>
  <si>
    <t>PS 401 - v.č. 01 - Technická zpráva</t>
  </si>
  <si>
    <t>012303001R</t>
  </si>
  <si>
    <t>Vytyčení stávajících inženýrských sítí</t>
  </si>
  <si>
    <t>kpl</t>
  </si>
  <si>
    <t>532</t>
  </si>
  <si>
    <t>VRN3</t>
  </si>
  <si>
    <t>Zařízení staveniště</t>
  </si>
  <si>
    <t>267</t>
  </si>
  <si>
    <t>032002000</t>
  </si>
  <si>
    <t>Hlavní tituly průvodních činností a nákladů zařízení staveniště vybavení staveniště</t>
  </si>
  <si>
    <t>534</t>
  </si>
  <si>
    <t>PS401 - v.č. 01 - Technická zpráva</t>
  </si>
  <si>
    <t>náklady na dočasné dopravní značení během stavby - přímo zadané</t>
  </si>
  <si>
    <t>VRN4</t>
  </si>
  <si>
    <t>Inženýrská činnost</t>
  </si>
  <si>
    <t>044002000</t>
  </si>
  <si>
    <t>Hlavní tituly průvodních činností a nákladů inženýrská činnost revize</t>
  </si>
  <si>
    <t>536</t>
  </si>
  <si>
    <t>VRN9</t>
  </si>
  <si>
    <t>Ostatní náklady</t>
  </si>
  <si>
    <t>269</t>
  </si>
  <si>
    <t>013203011R</t>
  </si>
  <si>
    <t>Průzkumné, geodetické a projektové práce projektové práce dokumentace stavby (výkresová a textová) bez rozlišení</t>
  </si>
  <si>
    <t>538</t>
  </si>
  <si>
    <t>- Dopravní řešení SSZ</t>
  </si>
  <si>
    <t>013203013R</t>
  </si>
  <si>
    <t>Zjištění polohy a hloubky uložení inž. sítí radarovým měřením</t>
  </si>
  <si>
    <t>540</t>
  </si>
  <si>
    <t>271</t>
  </si>
  <si>
    <t>013254000</t>
  </si>
  <si>
    <t>Průzkumné, geodetické a projektové práce projektové práce dokumentace stavby (výkresová a textová) skutečného provedení stavby</t>
  </si>
  <si>
    <t>542</t>
  </si>
  <si>
    <t xml:space="preserve">- oprava PD a zhotovení tištěné formy PD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</si>
</sst>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38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718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SSZ 7.18  Purkyňova x Dobrovského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Brno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29. 4. 2019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Brno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Veselý Dopravní Signalizace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36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24.7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'SO101 - Stavební úpravy n...'!J30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'SO101 - Stavební úpravy n...'!P122</f>
        <v>0</v>
      </c>
      <c r="AV95" s="128">
        <f>'SO101 - Stavební úpravy n...'!J33</f>
        <v>0</v>
      </c>
      <c r="AW95" s="128">
        <f>'SO101 - Stavební úpravy n...'!J34</f>
        <v>0</v>
      </c>
      <c r="AX95" s="128">
        <f>'SO101 - Stavební úpravy n...'!J35</f>
        <v>0</v>
      </c>
      <c r="AY95" s="128">
        <f>'SO101 - Stavební úpravy n...'!J36</f>
        <v>0</v>
      </c>
      <c r="AZ95" s="128">
        <f>'SO101 - Stavební úpravy n...'!F33</f>
        <v>0</v>
      </c>
      <c r="BA95" s="128">
        <f>'SO101 - Stavební úpravy n...'!F34</f>
        <v>0</v>
      </c>
      <c r="BB95" s="128">
        <f>'SO101 - Stavební úpravy n...'!F35</f>
        <v>0</v>
      </c>
      <c r="BC95" s="128">
        <f>'SO101 - Stavební úpravy n...'!F36</f>
        <v>0</v>
      </c>
      <c r="BD95" s="130">
        <f>'SO101 - Stavební úpravy n...'!F37</f>
        <v>0</v>
      </c>
      <c r="BE95" s="7"/>
      <c r="BT95" s="131" t="s">
        <v>88</v>
      </c>
      <c r="BV95" s="131" t="s">
        <v>82</v>
      </c>
      <c r="BW95" s="131" t="s">
        <v>89</v>
      </c>
      <c r="BX95" s="131" t="s">
        <v>5</v>
      </c>
      <c r="CL95" s="131" t="s">
        <v>1</v>
      </c>
      <c r="CM95" s="131" t="s">
        <v>90</v>
      </c>
    </row>
    <row r="96" s="7" customFormat="1" ht="16.5" customHeight="1">
      <c r="A96" s="119" t="s">
        <v>84</v>
      </c>
      <c r="B96" s="120"/>
      <c r="C96" s="121"/>
      <c r="D96" s="122" t="s">
        <v>91</v>
      </c>
      <c r="E96" s="122"/>
      <c r="F96" s="122"/>
      <c r="G96" s="122"/>
      <c r="H96" s="122"/>
      <c r="I96" s="123"/>
      <c r="J96" s="122" t="s">
        <v>92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'PS401 - SSZ 7.18 Purkyňov...'!J30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93</v>
      </c>
      <c r="AR96" s="126"/>
      <c r="AS96" s="132">
        <v>0</v>
      </c>
      <c r="AT96" s="133">
        <f>ROUND(SUM(AV96:AW96),2)</f>
        <v>0</v>
      </c>
      <c r="AU96" s="134">
        <f>'PS401 - SSZ 7.18 Purkyňov...'!P139</f>
        <v>0</v>
      </c>
      <c r="AV96" s="133">
        <f>'PS401 - SSZ 7.18 Purkyňov...'!J33</f>
        <v>0</v>
      </c>
      <c r="AW96" s="133">
        <f>'PS401 - SSZ 7.18 Purkyňov...'!J34</f>
        <v>0</v>
      </c>
      <c r="AX96" s="133">
        <f>'PS401 - SSZ 7.18 Purkyňov...'!J35</f>
        <v>0</v>
      </c>
      <c r="AY96" s="133">
        <f>'PS401 - SSZ 7.18 Purkyňov...'!J36</f>
        <v>0</v>
      </c>
      <c r="AZ96" s="133">
        <f>'PS401 - SSZ 7.18 Purkyňov...'!F33</f>
        <v>0</v>
      </c>
      <c r="BA96" s="133">
        <f>'PS401 - SSZ 7.18 Purkyňov...'!F34</f>
        <v>0</v>
      </c>
      <c r="BB96" s="133">
        <f>'PS401 - SSZ 7.18 Purkyňov...'!F35</f>
        <v>0</v>
      </c>
      <c r="BC96" s="133">
        <f>'PS401 - SSZ 7.18 Purkyňov...'!F36</f>
        <v>0</v>
      </c>
      <c r="BD96" s="135">
        <f>'PS401 - SSZ 7.18 Purkyňov...'!F37</f>
        <v>0</v>
      </c>
      <c r="BE96" s="7"/>
      <c r="BT96" s="131" t="s">
        <v>88</v>
      </c>
      <c r="BV96" s="131" t="s">
        <v>82</v>
      </c>
      <c r="BW96" s="131" t="s">
        <v>94</v>
      </c>
      <c r="BX96" s="131" t="s">
        <v>5</v>
      </c>
      <c r="CL96" s="131" t="s">
        <v>1</v>
      </c>
      <c r="CM96" s="131" t="s">
        <v>90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Y3NQa79B9N0J3asfy5eSuL/d/G9+OVaSToAqrEGqChd29d69EFwOAfb6mBhMNAOebKVvt0CZqaSUgNR6lRmNdg==" hashValue="Z+p+NlYpd5wU0dzW1QOaHRN6exeC6/RfMgqVx0KZSAUoUND7yzlV8YW7+EQfOtZ7KhYHYMjXbGq4ioJagEWpL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101 - Stavební úpravy n...'!C2" display="/"/>
    <hyperlink ref="A96" location="'PS401 - SSZ 7.18 Purkyň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95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 xml:space="preserve">SSZ 7.18  Purkyňova x Dobrovského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29. 4. 2019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44992785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Brno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CZ44992785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36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ROUND((SUM(BE122:BE301)),  2)</f>
        <v>0</v>
      </c>
      <c r="G33" s="38"/>
      <c r="H33" s="38"/>
      <c r="I33" s="155">
        <v>0.20999999999999999</v>
      </c>
      <c r="J33" s="154">
        <f>ROUND(((SUM(BE122:BE301))*I33),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ROUND((SUM(BF122:BF301)),  2)</f>
        <v>0</v>
      </c>
      <c r="G34" s="38"/>
      <c r="H34" s="38"/>
      <c r="I34" s="155">
        <v>0.14999999999999999</v>
      </c>
      <c r="J34" s="154">
        <f>ROUND(((SUM(BF122:BF301))*I34),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ROUND((SUM(BG122:BG301)),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ROUND((SUM(BH122:BH301)),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ROUND((SUM(BI122:BI301)),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 xml:space="preserve">SSZ 7.18  Purkyňova x Dobrovského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SO101 - Stavební úpravy na křižovatce Purkyňova x Dobrovského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Brno</v>
      </c>
      <c r="G89" s="40"/>
      <c r="H89" s="40"/>
      <c r="I89" s="32" t="s">
        <v>22</v>
      </c>
      <c r="J89" s="79" t="str">
        <f>IF(J12="","",J12)</f>
        <v>29. 4. 2019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Brno</v>
      </c>
      <c r="G91" s="40"/>
      <c r="H91" s="40"/>
      <c r="I91" s="32" t="s">
        <v>32</v>
      </c>
      <c r="J91" s="36" t="str">
        <f>E21</f>
        <v>Veselý Dopravní Signalizace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103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104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105</v>
      </c>
      <c r="E99" s="188"/>
      <c r="F99" s="188"/>
      <c r="G99" s="188"/>
      <c r="H99" s="188"/>
      <c r="I99" s="188"/>
      <c r="J99" s="189">
        <f>J149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106</v>
      </c>
      <c r="E100" s="188"/>
      <c r="F100" s="188"/>
      <c r="G100" s="188"/>
      <c r="H100" s="188"/>
      <c r="I100" s="188"/>
      <c r="J100" s="189">
        <f>J218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107</v>
      </c>
      <c r="E101" s="188"/>
      <c r="F101" s="188"/>
      <c r="G101" s="188"/>
      <c r="H101" s="188"/>
      <c r="I101" s="188"/>
      <c r="J101" s="189">
        <f>J259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108</v>
      </c>
      <c r="E102" s="188"/>
      <c r="F102" s="188"/>
      <c r="G102" s="188"/>
      <c r="H102" s="188"/>
      <c r="I102" s="188"/>
      <c r="J102" s="189">
        <f>J276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 xml:space="preserve">SSZ 7.18  Purkyňova x Dobrovského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SO101 - Stavební úpravy na křižovatce Purkyňova x Dobrovského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Brno</v>
      </c>
      <c r="G116" s="40"/>
      <c r="H116" s="40"/>
      <c r="I116" s="32" t="s">
        <v>22</v>
      </c>
      <c r="J116" s="79" t="str">
        <f>IF(J12="","",J12)</f>
        <v>29. 4. 2019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>Statutární město Brno</v>
      </c>
      <c r="G118" s="40"/>
      <c r="H118" s="40"/>
      <c r="I118" s="32" t="s">
        <v>32</v>
      </c>
      <c r="J118" s="36" t="str">
        <f>E21</f>
        <v>Veselý Dopravní Signalizace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36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110</v>
      </c>
      <c r="D121" s="194" t="s">
        <v>65</v>
      </c>
      <c r="E121" s="194" t="s">
        <v>61</v>
      </c>
      <c r="F121" s="194" t="s">
        <v>62</v>
      </c>
      <c r="G121" s="194" t="s">
        <v>111</v>
      </c>
      <c r="H121" s="194" t="s">
        <v>112</v>
      </c>
      <c r="I121" s="194" t="s">
        <v>113</v>
      </c>
      <c r="J121" s="194" t="s">
        <v>100</v>
      </c>
      <c r="K121" s="195" t="s">
        <v>114</v>
      </c>
      <c r="L121" s="196"/>
      <c r="M121" s="100" t="s">
        <v>1</v>
      </c>
      <c r="N121" s="101" t="s">
        <v>44</v>
      </c>
      <c r="O121" s="101" t="s">
        <v>115</v>
      </c>
      <c r="P121" s="101" t="s">
        <v>116</v>
      </c>
      <c r="Q121" s="101" t="s">
        <v>117</v>
      </c>
      <c r="R121" s="101" t="s">
        <v>118</v>
      </c>
      <c r="S121" s="101" t="s">
        <v>119</v>
      </c>
      <c r="T121" s="102" t="s">
        <v>120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121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0</v>
      </c>
      <c r="S122" s="104"/>
      <c r="T122" s="200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79</v>
      </c>
      <c r="AU122" s="17" t="s">
        <v>102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79</v>
      </c>
      <c r="E123" s="205" t="s">
        <v>122</v>
      </c>
      <c r="F123" s="205" t="s">
        <v>123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P124+P149+P218+P259+P276</f>
        <v>0</v>
      </c>
      <c r="Q123" s="210"/>
      <c r="R123" s="211">
        <f>R124+R149+R218+R259+R276</f>
        <v>0</v>
      </c>
      <c r="S123" s="210"/>
      <c r="T123" s="212">
        <f>T124+T149+T218+T259+T276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88</v>
      </c>
      <c r="AT123" s="214" t="s">
        <v>79</v>
      </c>
      <c r="AU123" s="214" t="s">
        <v>80</v>
      </c>
      <c r="AY123" s="213" t="s">
        <v>124</v>
      </c>
      <c r="BK123" s="215">
        <f>BK124+BK149+BK218+BK259+BK276</f>
        <v>0</v>
      </c>
    </row>
    <row r="124" s="12" customFormat="1" ht="22.8" customHeight="1">
      <c r="A124" s="12"/>
      <c r="B124" s="202"/>
      <c r="C124" s="203"/>
      <c r="D124" s="204" t="s">
        <v>79</v>
      </c>
      <c r="E124" s="216" t="s">
        <v>88</v>
      </c>
      <c r="F124" s="216" t="s">
        <v>125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SUM(P125:P148)</f>
        <v>0</v>
      </c>
      <c r="Q124" s="210"/>
      <c r="R124" s="211">
        <f>SUM(R125:R148)</f>
        <v>0</v>
      </c>
      <c r="S124" s="210"/>
      <c r="T124" s="212">
        <f>SUM(T125:T148)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88</v>
      </c>
      <c r="AT124" s="214" t="s">
        <v>79</v>
      </c>
      <c r="AU124" s="214" t="s">
        <v>88</v>
      </c>
      <c r="AY124" s="213" t="s">
        <v>124</v>
      </c>
      <c r="BK124" s="215">
        <f>SUM(BK125:BK148)</f>
        <v>0</v>
      </c>
    </row>
    <row r="125" s="2" customFormat="1" ht="62.7" customHeight="1">
      <c r="A125" s="38"/>
      <c r="B125" s="39"/>
      <c r="C125" s="218" t="s">
        <v>88</v>
      </c>
      <c r="D125" s="218" t="s">
        <v>126</v>
      </c>
      <c r="E125" s="219" t="s">
        <v>127</v>
      </c>
      <c r="F125" s="220" t="s">
        <v>128</v>
      </c>
      <c r="G125" s="221" t="s">
        <v>129</v>
      </c>
      <c r="H125" s="222">
        <v>9.3499999999999996</v>
      </c>
      <c r="I125" s="223"/>
      <c r="J125" s="224">
        <f>ROUND(I125*H125,2)</f>
        <v>0</v>
      </c>
      <c r="K125" s="220" t="s">
        <v>130</v>
      </c>
      <c r="L125" s="44"/>
      <c r="M125" s="225" t="s">
        <v>1</v>
      </c>
      <c r="N125" s="226" t="s">
        <v>45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131</v>
      </c>
      <c r="AT125" s="229" t="s">
        <v>126</v>
      </c>
      <c r="AU125" s="229" t="s">
        <v>90</v>
      </c>
      <c r="AY125" s="17" t="s">
        <v>124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88</v>
      </c>
      <c r="BK125" s="230">
        <f>ROUND(I125*H125,2)</f>
        <v>0</v>
      </c>
      <c r="BL125" s="17" t="s">
        <v>131</v>
      </c>
      <c r="BM125" s="229" t="s">
        <v>90</v>
      </c>
    </row>
    <row r="126" s="2" customFormat="1">
      <c r="A126" s="38"/>
      <c r="B126" s="39"/>
      <c r="C126" s="40"/>
      <c r="D126" s="231" t="s">
        <v>132</v>
      </c>
      <c r="E126" s="40"/>
      <c r="F126" s="232" t="s">
        <v>133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132</v>
      </c>
      <c r="AU126" s="17" t="s">
        <v>90</v>
      </c>
    </row>
    <row r="127" s="13" customFormat="1">
      <c r="A127" s="13"/>
      <c r="B127" s="236"/>
      <c r="C127" s="237"/>
      <c r="D127" s="231" t="s">
        <v>134</v>
      </c>
      <c r="E127" s="238" t="s">
        <v>1</v>
      </c>
      <c r="F127" s="239" t="s">
        <v>135</v>
      </c>
      <c r="G127" s="237"/>
      <c r="H127" s="238" t="s">
        <v>1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134</v>
      </c>
      <c r="AU127" s="245" t="s">
        <v>90</v>
      </c>
      <c r="AV127" s="13" t="s">
        <v>88</v>
      </c>
      <c r="AW127" s="13" t="s">
        <v>38</v>
      </c>
      <c r="AX127" s="13" t="s">
        <v>80</v>
      </c>
      <c r="AY127" s="245" t="s">
        <v>124</v>
      </c>
    </row>
    <row r="128" s="13" customFormat="1">
      <c r="A128" s="13"/>
      <c r="B128" s="236"/>
      <c r="C128" s="237"/>
      <c r="D128" s="231" t="s">
        <v>134</v>
      </c>
      <c r="E128" s="238" t="s">
        <v>1</v>
      </c>
      <c r="F128" s="239" t="s">
        <v>136</v>
      </c>
      <c r="G128" s="237"/>
      <c r="H128" s="238" t="s">
        <v>1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134</v>
      </c>
      <c r="AU128" s="245" t="s">
        <v>90</v>
      </c>
      <c r="AV128" s="13" t="s">
        <v>88</v>
      </c>
      <c r="AW128" s="13" t="s">
        <v>38</v>
      </c>
      <c r="AX128" s="13" t="s">
        <v>80</v>
      </c>
      <c r="AY128" s="245" t="s">
        <v>124</v>
      </c>
    </row>
    <row r="129" s="14" customFormat="1">
      <c r="A129" s="14"/>
      <c r="B129" s="246"/>
      <c r="C129" s="247"/>
      <c r="D129" s="231" t="s">
        <v>134</v>
      </c>
      <c r="E129" s="248" t="s">
        <v>1</v>
      </c>
      <c r="F129" s="249" t="s">
        <v>137</v>
      </c>
      <c r="G129" s="247"/>
      <c r="H129" s="250">
        <v>9.3499999999999996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134</v>
      </c>
      <c r="AU129" s="256" t="s">
        <v>90</v>
      </c>
      <c r="AV129" s="14" t="s">
        <v>90</v>
      </c>
      <c r="AW129" s="14" t="s">
        <v>38</v>
      </c>
      <c r="AX129" s="14" t="s">
        <v>80</v>
      </c>
      <c r="AY129" s="256" t="s">
        <v>124</v>
      </c>
    </row>
    <row r="130" s="15" customFormat="1">
      <c r="A130" s="15"/>
      <c r="B130" s="257"/>
      <c r="C130" s="258"/>
      <c r="D130" s="231" t="s">
        <v>134</v>
      </c>
      <c r="E130" s="259" t="s">
        <v>1</v>
      </c>
      <c r="F130" s="260" t="s">
        <v>138</v>
      </c>
      <c r="G130" s="258"/>
      <c r="H130" s="261">
        <v>9.3499999999999996</v>
      </c>
      <c r="I130" s="262"/>
      <c r="J130" s="258"/>
      <c r="K130" s="258"/>
      <c r="L130" s="263"/>
      <c r="M130" s="264"/>
      <c r="N130" s="265"/>
      <c r="O130" s="265"/>
      <c r="P130" s="265"/>
      <c r="Q130" s="265"/>
      <c r="R130" s="265"/>
      <c r="S130" s="265"/>
      <c r="T130" s="26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7" t="s">
        <v>134</v>
      </c>
      <c r="AU130" s="267" t="s">
        <v>90</v>
      </c>
      <c r="AV130" s="15" t="s">
        <v>131</v>
      </c>
      <c r="AW130" s="15" t="s">
        <v>38</v>
      </c>
      <c r="AX130" s="15" t="s">
        <v>88</v>
      </c>
      <c r="AY130" s="267" t="s">
        <v>124</v>
      </c>
    </row>
    <row r="131" s="2" customFormat="1" ht="62.7" customHeight="1">
      <c r="A131" s="38"/>
      <c r="B131" s="39"/>
      <c r="C131" s="218" t="s">
        <v>90</v>
      </c>
      <c r="D131" s="218" t="s">
        <v>126</v>
      </c>
      <c r="E131" s="219" t="s">
        <v>139</v>
      </c>
      <c r="F131" s="220" t="s">
        <v>140</v>
      </c>
      <c r="G131" s="221" t="s">
        <v>129</v>
      </c>
      <c r="H131" s="222">
        <v>222.46000000000001</v>
      </c>
      <c r="I131" s="223"/>
      <c r="J131" s="224">
        <f>ROUND(I131*H131,2)</f>
        <v>0</v>
      </c>
      <c r="K131" s="220" t="s">
        <v>130</v>
      </c>
      <c r="L131" s="44"/>
      <c r="M131" s="225" t="s">
        <v>1</v>
      </c>
      <c r="N131" s="226" t="s">
        <v>45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131</v>
      </c>
      <c r="AT131" s="229" t="s">
        <v>126</v>
      </c>
      <c r="AU131" s="229" t="s">
        <v>90</v>
      </c>
      <c r="AY131" s="17" t="s">
        <v>124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88</v>
      </c>
      <c r="BK131" s="230">
        <f>ROUND(I131*H131,2)</f>
        <v>0</v>
      </c>
      <c r="BL131" s="17" t="s">
        <v>131</v>
      </c>
      <c r="BM131" s="229" t="s">
        <v>131</v>
      </c>
    </row>
    <row r="132" s="2" customFormat="1">
      <c r="A132" s="38"/>
      <c r="B132" s="39"/>
      <c r="C132" s="40"/>
      <c r="D132" s="231" t="s">
        <v>132</v>
      </c>
      <c r="E132" s="40"/>
      <c r="F132" s="232" t="s">
        <v>140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132</v>
      </c>
      <c r="AU132" s="17" t="s">
        <v>90</v>
      </c>
    </row>
    <row r="133" s="13" customFormat="1">
      <c r="A133" s="13"/>
      <c r="B133" s="236"/>
      <c r="C133" s="237"/>
      <c r="D133" s="231" t="s">
        <v>134</v>
      </c>
      <c r="E133" s="238" t="s">
        <v>1</v>
      </c>
      <c r="F133" s="239" t="s">
        <v>135</v>
      </c>
      <c r="G133" s="237"/>
      <c r="H133" s="238" t="s">
        <v>1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134</v>
      </c>
      <c r="AU133" s="245" t="s">
        <v>90</v>
      </c>
      <c r="AV133" s="13" t="s">
        <v>88</v>
      </c>
      <c r="AW133" s="13" t="s">
        <v>38</v>
      </c>
      <c r="AX133" s="13" t="s">
        <v>80</v>
      </c>
      <c r="AY133" s="245" t="s">
        <v>124</v>
      </c>
    </row>
    <row r="134" s="13" customFormat="1">
      <c r="A134" s="13"/>
      <c r="B134" s="236"/>
      <c r="C134" s="237"/>
      <c r="D134" s="231" t="s">
        <v>134</v>
      </c>
      <c r="E134" s="238" t="s">
        <v>1</v>
      </c>
      <c r="F134" s="239" t="s">
        <v>141</v>
      </c>
      <c r="G134" s="237"/>
      <c r="H134" s="238" t="s">
        <v>1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134</v>
      </c>
      <c r="AU134" s="245" t="s">
        <v>90</v>
      </c>
      <c r="AV134" s="13" t="s">
        <v>88</v>
      </c>
      <c r="AW134" s="13" t="s">
        <v>38</v>
      </c>
      <c r="AX134" s="13" t="s">
        <v>80</v>
      </c>
      <c r="AY134" s="245" t="s">
        <v>124</v>
      </c>
    </row>
    <row r="135" s="14" customFormat="1">
      <c r="A135" s="14"/>
      <c r="B135" s="246"/>
      <c r="C135" s="247"/>
      <c r="D135" s="231" t="s">
        <v>134</v>
      </c>
      <c r="E135" s="248" t="s">
        <v>1</v>
      </c>
      <c r="F135" s="249" t="s">
        <v>142</v>
      </c>
      <c r="G135" s="247"/>
      <c r="H135" s="250">
        <v>222.45999999999998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134</v>
      </c>
      <c r="AU135" s="256" t="s">
        <v>90</v>
      </c>
      <c r="AV135" s="14" t="s">
        <v>90</v>
      </c>
      <c r="AW135" s="14" t="s">
        <v>38</v>
      </c>
      <c r="AX135" s="14" t="s">
        <v>80</v>
      </c>
      <c r="AY135" s="256" t="s">
        <v>124</v>
      </c>
    </row>
    <row r="136" s="15" customFormat="1">
      <c r="A136" s="15"/>
      <c r="B136" s="257"/>
      <c r="C136" s="258"/>
      <c r="D136" s="231" t="s">
        <v>134</v>
      </c>
      <c r="E136" s="259" t="s">
        <v>1</v>
      </c>
      <c r="F136" s="260" t="s">
        <v>138</v>
      </c>
      <c r="G136" s="258"/>
      <c r="H136" s="261">
        <v>222.45999999999998</v>
      </c>
      <c r="I136" s="262"/>
      <c r="J136" s="258"/>
      <c r="K136" s="258"/>
      <c r="L136" s="263"/>
      <c r="M136" s="264"/>
      <c r="N136" s="265"/>
      <c r="O136" s="265"/>
      <c r="P136" s="265"/>
      <c r="Q136" s="265"/>
      <c r="R136" s="265"/>
      <c r="S136" s="265"/>
      <c r="T136" s="26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7" t="s">
        <v>134</v>
      </c>
      <c r="AU136" s="267" t="s">
        <v>90</v>
      </c>
      <c r="AV136" s="15" t="s">
        <v>131</v>
      </c>
      <c r="AW136" s="15" t="s">
        <v>38</v>
      </c>
      <c r="AX136" s="15" t="s">
        <v>88</v>
      </c>
      <c r="AY136" s="267" t="s">
        <v>124</v>
      </c>
    </row>
    <row r="137" s="2" customFormat="1" ht="37.8" customHeight="1">
      <c r="A137" s="38"/>
      <c r="B137" s="39"/>
      <c r="C137" s="218" t="s">
        <v>143</v>
      </c>
      <c r="D137" s="218" t="s">
        <v>126</v>
      </c>
      <c r="E137" s="219" t="s">
        <v>144</v>
      </c>
      <c r="F137" s="220" t="s">
        <v>145</v>
      </c>
      <c r="G137" s="221" t="s">
        <v>146</v>
      </c>
      <c r="H137" s="222">
        <v>9</v>
      </c>
      <c r="I137" s="223"/>
      <c r="J137" s="224">
        <f>ROUND(I137*H137,2)</f>
        <v>0</v>
      </c>
      <c r="K137" s="220" t="s">
        <v>130</v>
      </c>
      <c r="L137" s="44"/>
      <c r="M137" s="225" t="s">
        <v>1</v>
      </c>
      <c r="N137" s="226" t="s">
        <v>45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131</v>
      </c>
      <c r="AT137" s="229" t="s">
        <v>126</v>
      </c>
      <c r="AU137" s="229" t="s">
        <v>90</v>
      </c>
      <c r="AY137" s="17" t="s">
        <v>124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88</v>
      </c>
      <c r="BK137" s="230">
        <f>ROUND(I137*H137,2)</f>
        <v>0</v>
      </c>
      <c r="BL137" s="17" t="s">
        <v>131</v>
      </c>
      <c r="BM137" s="229" t="s">
        <v>147</v>
      </c>
    </row>
    <row r="138" s="2" customFormat="1">
      <c r="A138" s="38"/>
      <c r="B138" s="39"/>
      <c r="C138" s="40"/>
      <c r="D138" s="231" t="s">
        <v>132</v>
      </c>
      <c r="E138" s="40"/>
      <c r="F138" s="232" t="s">
        <v>145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132</v>
      </c>
      <c r="AU138" s="17" t="s">
        <v>90</v>
      </c>
    </row>
    <row r="139" s="13" customFormat="1">
      <c r="A139" s="13"/>
      <c r="B139" s="236"/>
      <c r="C139" s="237"/>
      <c r="D139" s="231" t="s">
        <v>134</v>
      </c>
      <c r="E139" s="238" t="s">
        <v>1</v>
      </c>
      <c r="F139" s="239" t="s">
        <v>135</v>
      </c>
      <c r="G139" s="237"/>
      <c r="H139" s="238" t="s">
        <v>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134</v>
      </c>
      <c r="AU139" s="245" t="s">
        <v>90</v>
      </c>
      <c r="AV139" s="13" t="s">
        <v>88</v>
      </c>
      <c r="AW139" s="13" t="s">
        <v>38</v>
      </c>
      <c r="AX139" s="13" t="s">
        <v>80</v>
      </c>
      <c r="AY139" s="245" t="s">
        <v>124</v>
      </c>
    </row>
    <row r="140" s="13" customFormat="1">
      <c r="A140" s="13"/>
      <c r="B140" s="236"/>
      <c r="C140" s="237"/>
      <c r="D140" s="231" t="s">
        <v>134</v>
      </c>
      <c r="E140" s="238" t="s">
        <v>1</v>
      </c>
      <c r="F140" s="239" t="s">
        <v>148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134</v>
      </c>
      <c r="AU140" s="245" t="s">
        <v>90</v>
      </c>
      <c r="AV140" s="13" t="s">
        <v>88</v>
      </c>
      <c r="AW140" s="13" t="s">
        <v>38</v>
      </c>
      <c r="AX140" s="13" t="s">
        <v>80</v>
      </c>
      <c r="AY140" s="245" t="s">
        <v>124</v>
      </c>
    </row>
    <row r="141" s="14" customFormat="1">
      <c r="A141" s="14"/>
      <c r="B141" s="246"/>
      <c r="C141" s="247"/>
      <c r="D141" s="231" t="s">
        <v>134</v>
      </c>
      <c r="E141" s="248" t="s">
        <v>1</v>
      </c>
      <c r="F141" s="249" t="s">
        <v>149</v>
      </c>
      <c r="G141" s="247"/>
      <c r="H141" s="250">
        <v>9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134</v>
      </c>
      <c r="AU141" s="256" t="s">
        <v>90</v>
      </c>
      <c r="AV141" s="14" t="s">
        <v>90</v>
      </c>
      <c r="AW141" s="14" t="s">
        <v>38</v>
      </c>
      <c r="AX141" s="14" t="s">
        <v>80</v>
      </c>
      <c r="AY141" s="256" t="s">
        <v>124</v>
      </c>
    </row>
    <row r="142" s="15" customFormat="1">
      <c r="A142" s="15"/>
      <c r="B142" s="257"/>
      <c r="C142" s="258"/>
      <c r="D142" s="231" t="s">
        <v>134</v>
      </c>
      <c r="E142" s="259" t="s">
        <v>1</v>
      </c>
      <c r="F142" s="260" t="s">
        <v>138</v>
      </c>
      <c r="G142" s="258"/>
      <c r="H142" s="261">
        <v>9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134</v>
      </c>
      <c r="AU142" s="267" t="s">
        <v>90</v>
      </c>
      <c r="AV142" s="15" t="s">
        <v>131</v>
      </c>
      <c r="AW142" s="15" t="s">
        <v>38</v>
      </c>
      <c r="AX142" s="15" t="s">
        <v>88</v>
      </c>
      <c r="AY142" s="267" t="s">
        <v>124</v>
      </c>
    </row>
    <row r="143" s="2" customFormat="1" ht="49.05" customHeight="1">
      <c r="A143" s="38"/>
      <c r="B143" s="39"/>
      <c r="C143" s="218" t="s">
        <v>131</v>
      </c>
      <c r="D143" s="218" t="s">
        <v>126</v>
      </c>
      <c r="E143" s="219" t="s">
        <v>150</v>
      </c>
      <c r="F143" s="220" t="s">
        <v>151</v>
      </c>
      <c r="G143" s="221" t="s">
        <v>146</v>
      </c>
      <c r="H143" s="222">
        <v>134</v>
      </c>
      <c r="I143" s="223"/>
      <c r="J143" s="224">
        <f>ROUND(I143*H143,2)</f>
        <v>0</v>
      </c>
      <c r="K143" s="220" t="s">
        <v>130</v>
      </c>
      <c r="L143" s="44"/>
      <c r="M143" s="225" t="s">
        <v>1</v>
      </c>
      <c r="N143" s="226" t="s">
        <v>45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131</v>
      </c>
      <c r="AT143" s="229" t="s">
        <v>126</v>
      </c>
      <c r="AU143" s="229" t="s">
        <v>90</v>
      </c>
      <c r="AY143" s="17" t="s">
        <v>124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88</v>
      </c>
      <c r="BK143" s="230">
        <f>ROUND(I143*H143,2)</f>
        <v>0</v>
      </c>
      <c r="BL143" s="17" t="s">
        <v>131</v>
      </c>
      <c r="BM143" s="229" t="s">
        <v>152</v>
      </c>
    </row>
    <row r="144" s="2" customFormat="1">
      <c r="A144" s="38"/>
      <c r="B144" s="39"/>
      <c r="C144" s="40"/>
      <c r="D144" s="231" t="s">
        <v>132</v>
      </c>
      <c r="E144" s="40"/>
      <c r="F144" s="232" t="s">
        <v>151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132</v>
      </c>
      <c r="AU144" s="17" t="s">
        <v>90</v>
      </c>
    </row>
    <row r="145" s="13" customFormat="1">
      <c r="A145" s="13"/>
      <c r="B145" s="236"/>
      <c r="C145" s="237"/>
      <c r="D145" s="231" t="s">
        <v>134</v>
      </c>
      <c r="E145" s="238" t="s">
        <v>1</v>
      </c>
      <c r="F145" s="239" t="s">
        <v>135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134</v>
      </c>
      <c r="AU145" s="245" t="s">
        <v>90</v>
      </c>
      <c r="AV145" s="13" t="s">
        <v>88</v>
      </c>
      <c r="AW145" s="13" t="s">
        <v>38</v>
      </c>
      <c r="AX145" s="13" t="s">
        <v>80</v>
      </c>
      <c r="AY145" s="245" t="s">
        <v>124</v>
      </c>
    </row>
    <row r="146" s="13" customFormat="1">
      <c r="A146" s="13"/>
      <c r="B146" s="236"/>
      <c r="C146" s="237"/>
      <c r="D146" s="231" t="s">
        <v>134</v>
      </c>
      <c r="E146" s="238" t="s">
        <v>1</v>
      </c>
      <c r="F146" s="239" t="s">
        <v>148</v>
      </c>
      <c r="G146" s="237"/>
      <c r="H146" s="238" t="s">
        <v>1</v>
      </c>
      <c r="I146" s="240"/>
      <c r="J146" s="237"/>
      <c r="K146" s="237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134</v>
      </c>
      <c r="AU146" s="245" t="s">
        <v>90</v>
      </c>
      <c r="AV146" s="13" t="s">
        <v>88</v>
      </c>
      <c r="AW146" s="13" t="s">
        <v>38</v>
      </c>
      <c r="AX146" s="13" t="s">
        <v>80</v>
      </c>
      <c r="AY146" s="245" t="s">
        <v>124</v>
      </c>
    </row>
    <row r="147" s="14" customFormat="1">
      <c r="A147" s="14"/>
      <c r="B147" s="246"/>
      <c r="C147" s="247"/>
      <c r="D147" s="231" t="s">
        <v>134</v>
      </c>
      <c r="E147" s="248" t="s">
        <v>1</v>
      </c>
      <c r="F147" s="249" t="s">
        <v>153</v>
      </c>
      <c r="G147" s="247"/>
      <c r="H147" s="250">
        <v>134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134</v>
      </c>
      <c r="AU147" s="256" t="s">
        <v>90</v>
      </c>
      <c r="AV147" s="14" t="s">
        <v>90</v>
      </c>
      <c r="AW147" s="14" t="s">
        <v>38</v>
      </c>
      <c r="AX147" s="14" t="s">
        <v>80</v>
      </c>
      <c r="AY147" s="256" t="s">
        <v>124</v>
      </c>
    </row>
    <row r="148" s="15" customFormat="1">
      <c r="A148" s="15"/>
      <c r="B148" s="257"/>
      <c r="C148" s="258"/>
      <c r="D148" s="231" t="s">
        <v>134</v>
      </c>
      <c r="E148" s="259" t="s">
        <v>1</v>
      </c>
      <c r="F148" s="260" t="s">
        <v>138</v>
      </c>
      <c r="G148" s="258"/>
      <c r="H148" s="261">
        <v>134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7" t="s">
        <v>134</v>
      </c>
      <c r="AU148" s="267" t="s">
        <v>90</v>
      </c>
      <c r="AV148" s="15" t="s">
        <v>131</v>
      </c>
      <c r="AW148" s="15" t="s">
        <v>38</v>
      </c>
      <c r="AX148" s="15" t="s">
        <v>88</v>
      </c>
      <c r="AY148" s="267" t="s">
        <v>124</v>
      </c>
    </row>
    <row r="149" s="12" customFormat="1" ht="22.8" customHeight="1">
      <c r="A149" s="12"/>
      <c r="B149" s="202"/>
      <c r="C149" s="203"/>
      <c r="D149" s="204" t="s">
        <v>79</v>
      </c>
      <c r="E149" s="216" t="s">
        <v>154</v>
      </c>
      <c r="F149" s="216" t="s">
        <v>155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SUM(P150:P217)</f>
        <v>0</v>
      </c>
      <c r="Q149" s="210"/>
      <c r="R149" s="211">
        <f>SUM(R150:R217)</f>
        <v>0</v>
      </c>
      <c r="S149" s="210"/>
      <c r="T149" s="212">
        <f>SUM(T150:T217)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88</v>
      </c>
      <c r="AT149" s="214" t="s">
        <v>79</v>
      </c>
      <c r="AU149" s="214" t="s">
        <v>88</v>
      </c>
      <c r="AY149" s="213" t="s">
        <v>124</v>
      </c>
      <c r="BK149" s="215">
        <f>SUM(BK150:BK217)</f>
        <v>0</v>
      </c>
    </row>
    <row r="150" s="2" customFormat="1" ht="76.35" customHeight="1">
      <c r="A150" s="38"/>
      <c r="B150" s="39"/>
      <c r="C150" s="218" t="s">
        <v>154</v>
      </c>
      <c r="D150" s="218" t="s">
        <v>126</v>
      </c>
      <c r="E150" s="219" t="s">
        <v>156</v>
      </c>
      <c r="F150" s="220" t="s">
        <v>157</v>
      </c>
      <c r="G150" s="221" t="s">
        <v>129</v>
      </c>
      <c r="H150" s="222">
        <v>222.46000000000001</v>
      </c>
      <c r="I150" s="223"/>
      <c r="J150" s="224">
        <f>ROUND(I150*H150,2)</f>
        <v>0</v>
      </c>
      <c r="K150" s="220" t="s">
        <v>130</v>
      </c>
      <c r="L150" s="44"/>
      <c r="M150" s="225" t="s">
        <v>1</v>
      </c>
      <c r="N150" s="226" t="s">
        <v>45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131</v>
      </c>
      <c r="AT150" s="229" t="s">
        <v>126</v>
      </c>
      <c r="AU150" s="229" t="s">
        <v>90</v>
      </c>
      <c r="AY150" s="17" t="s">
        <v>124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88</v>
      </c>
      <c r="BK150" s="230">
        <f>ROUND(I150*H150,2)</f>
        <v>0</v>
      </c>
      <c r="BL150" s="17" t="s">
        <v>131</v>
      </c>
      <c r="BM150" s="229" t="s">
        <v>158</v>
      </c>
    </row>
    <row r="151" s="2" customFormat="1">
      <c r="A151" s="38"/>
      <c r="B151" s="39"/>
      <c r="C151" s="40"/>
      <c r="D151" s="231" t="s">
        <v>132</v>
      </c>
      <c r="E151" s="40"/>
      <c r="F151" s="232" t="s">
        <v>159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132</v>
      </c>
      <c r="AU151" s="17" t="s">
        <v>90</v>
      </c>
    </row>
    <row r="152" s="13" customFormat="1">
      <c r="A152" s="13"/>
      <c r="B152" s="236"/>
      <c r="C152" s="237"/>
      <c r="D152" s="231" t="s">
        <v>134</v>
      </c>
      <c r="E152" s="238" t="s">
        <v>1</v>
      </c>
      <c r="F152" s="239" t="s">
        <v>135</v>
      </c>
      <c r="G152" s="237"/>
      <c r="H152" s="238" t="s">
        <v>1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134</v>
      </c>
      <c r="AU152" s="245" t="s">
        <v>90</v>
      </c>
      <c r="AV152" s="13" t="s">
        <v>88</v>
      </c>
      <c r="AW152" s="13" t="s">
        <v>38</v>
      </c>
      <c r="AX152" s="13" t="s">
        <v>80</v>
      </c>
      <c r="AY152" s="245" t="s">
        <v>124</v>
      </c>
    </row>
    <row r="153" s="13" customFormat="1">
      <c r="A153" s="13"/>
      <c r="B153" s="236"/>
      <c r="C153" s="237"/>
      <c r="D153" s="231" t="s">
        <v>134</v>
      </c>
      <c r="E153" s="238" t="s">
        <v>1</v>
      </c>
      <c r="F153" s="239" t="s">
        <v>160</v>
      </c>
      <c r="G153" s="237"/>
      <c r="H153" s="238" t="s">
        <v>1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134</v>
      </c>
      <c r="AU153" s="245" t="s">
        <v>90</v>
      </c>
      <c r="AV153" s="13" t="s">
        <v>88</v>
      </c>
      <c r="AW153" s="13" t="s">
        <v>38</v>
      </c>
      <c r="AX153" s="13" t="s">
        <v>80</v>
      </c>
      <c r="AY153" s="245" t="s">
        <v>124</v>
      </c>
    </row>
    <row r="154" s="13" customFormat="1">
      <c r="A154" s="13"/>
      <c r="B154" s="236"/>
      <c r="C154" s="237"/>
      <c r="D154" s="231" t="s">
        <v>134</v>
      </c>
      <c r="E154" s="238" t="s">
        <v>1</v>
      </c>
      <c r="F154" s="239" t="s">
        <v>161</v>
      </c>
      <c r="G154" s="237"/>
      <c r="H154" s="238" t="s">
        <v>1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134</v>
      </c>
      <c r="AU154" s="245" t="s">
        <v>90</v>
      </c>
      <c r="AV154" s="13" t="s">
        <v>88</v>
      </c>
      <c r="AW154" s="13" t="s">
        <v>38</v>
      </c>
      <c r="AX154" s="13" t="s">
        <v>80</v>
      </c>
      <c r="AY154" s="245" t="s">
        <v>124</v>
      </c>
    </row>
    <row r="155" s="14" customFormat="1">
      <c r="A155" s="14"/>
      <c r="B155" s="246"/>
      <c r="C155" s="247"/>
      <c r="D155" s="231" t="s">
        <v>134</v>
      </c>
      <c r="E155" s="248" t="s">
        <v>1</v>
      </c>
      <c r="F155" s="249" t="s">
        <v>162</v>
      </c>
      <c r="G155" s="247"/>
      <c r="H155" s="250">
        <v>222.46000000000001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134</v>
      </c>
      <c r="AU155" s="256" t="s">
        <v>90</v>
      </c>
      <c r="AV155" s="14" t="s">
        <v>90</v>
      </c>
      <c r="AW155" s="14" t="s">
        <v>38</v>
      </c>
      <c r="AX155" s="14" t="s">
        <v>80</v>
      </c>
      <c r="AY155" s="256" t="s">
        <v>124</v>
      </c>
    </row>
    <row r="156" s="15" customFormat="1">
      <c r="A156" s="15"/>
      <c r="B156" s="257"/>
      <c r="C156" s="258"/>
      <c r="D156" s="231" t="s">
        <v>134</v>
      </c>
      <c r="E156" s="259" t="s">
        <v>1</v>
      </c>
      <c r="F156" s="260" t="s">
        <v>138</v>
      </c>
      <c r="G156" s="258"/>
      <c r="H156" s="261">
        <v>222.46000000000001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7" t="s">
        <v>134</v>
      </c>
      <c r="AU156" s="267" t="s">
        <v>90</v>
      </c>
      <c r="AV156" s="15" t="s">
        <v>131</v>
      </c>
      <c r="AW156" s="15" t="s">
        <v>38</v>
      </c>
      <c r="AX156" s="15" t="s">
        <v>88</v>
      </c>
      <c r="AY156" s="267" t="s">
        <v>124</v>
      </c>
    </row>
    <row r="157" s="2" customFormat="1" ht="76.35" customHeight="1">
      <c r="A157" s="38"/>
      <c r="B157" s="39"/>
      <c r="C157" s="218" t="s">
        <v>147</v>
      </c>
      <c r="D157" s="218" t="s">
        <v>126</v>
      </c>
      <c r="E157" s="219" t="s">
        <v>163</v>
      </c>
      <c r="F157" s="220" t="s">
        <v>164</v>
      </c>
      <c r="G157" s="221" t="s">
        <v>129</v>
      </c>
      <c r="H157" s="222">
        <v>65</v>
      </c>
      <c r="I157" s="223"/>
      <c r="J157" s="224">
        <f>ROUND(I157*H157,2)</f>
        <v>0</v>
      </c>
      <c r="K157" s="220" t="s">
        <v>130</v>
      </c>
      <c r="L157" s="44"/>
      <c r="M157" s="225" t="s">
        <v>1</v>
      </c>
      <c r="N157" s="226" t="s">
        <v>45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131</v>
      </c>
      <c r="AT157" s="229" t="s">
        <v>126</v>
      </c>
      <c r="AU157" s="229" t="s">
        <v>90</v>
      </c>
      <c r="AY157" s="17" t="s">
        <v>124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88</v>
      </c>
      <c r="BK157" s="230">
        <f>ROUND(I157*H157,2)</f>
        <v>0</v>
      </c>
      <c r="BL157" s="17" t="s">
        <v>131</v>
      </c>
      <c r="BM157" s="229" t="s">
        <v>165</v>
      </c>
    </row>
    <row r="158" s="2" customFormat="1">
      <c r="A158" s="38"/>
      <c r="B158" s="39"/>
      <c r="C158" s="40"/>
      <c r="D158" s="231" t="s">
        <v>132</v>
      </c>
      <c r="E158" s="40"/>
      <c r="F158" s="232" t="s">
        <v>166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132</v>
      </c>
      <c r="AU158" s="17" t="s">
        <v>90</v>
      </c>
    </row>
    <row r="159" s="13" customFormat="1">
      <c r="A159" s="13"/>
      <c r="B159" s="236"/>
      <c r="C159" s="237"/>
      <c r="D159" s="231" t="s">
        <v>134</v>
      </c>
      <c r="E159" s="238" t="s">
        <v>1</v>
      </c>
      <c r="F159" s="239" t="s">
        <v>135</v>
      </c>
      <c r="G159" s="237"/>
      <c r="H159" s="238" t="s">
        <v>1</v>
      </c>
      <c r="I159" s="240"/>
      <c r="J159" s="237"/>
      <c r="K159" s="237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134</v>
      </c>
      <c r="AU159" s="245" t="s">
        <v>90</v>
      </c>
      <c r="AV159" s="13" t="s">
        <v>88</v>
      </c>
      <c r="AW159" s="13" t="s">
        <v>38</v>
      </c>
      <c r="AX159" s="13" t="s">
        <v>80</v>
      </c>
      <c r="AY159" s="245" t="s">
        <v>124</v>
      </c>
    </row>
    <row r="160" s="13" customFormat="1">
      <c r="A160" s="13"/>
      <c r="B160" s="236"/>
      <c r="C160" s="237"/>
      <c r="D160" s="231" t="s">
        <v>134</v>
      </c>
      <c r="E160" s="238" t="s">
        <v>1</v>
      </c>
      <c r="F160" s="239" t="s">
        <v>160</v>
      </c>
      <c r="G160" s="237"/>
      <c r="H160" s="238" t="s">
        <v>1</v>
      </c>
      <c r="I160" s="240"/>
      <c r="J160" s="237"/>
      <c r="K160" s="237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134</v>
      </c>
      <c r="AU160" s="245" t="s">
        <v>90</v>
      </c>
      <c r="AV160" s="13" t="s">
        <v>88</v>
      </c>
      <c r="AW160" s="13" t="s">
        <v>38</v>
      </c>
      <c r="AX160" s="13" t="s">
        <v>80</v>
      </c>
      <c r="AY160" s="245" t="s">
        <v>124</v>
      </c>
    </row>
    <row r="161" s="13" customFormat="1">
      <c r="A161" s="13"/>
      <c r="B161" s="236"/>
      <c r="C161" s="237"/>
      <c r="D161" s="231" t="s">
        <v>134</v>
      </c>
      <c r="E161" s="238" t="s">
        <v>1</v>
      </c>
      <c r="F161" s="239" t="s">
        <v>167</v>
      </c>
      <c r="G161" s="237"/>
      <c r="H161" s="238" t="s">
        <v>1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134</v>
      </c>
      <c r="AU161" s="245" t="s">
        <v>90</v>
      </c>
      <c r="AV161" s="13" t="s">
        <v>88</v>
      </c>
      <c r="AW161" s="13" t="s">
        <v>38</v>
      </c>
      <c r="AX161" s="13" t="s">
        <v>80</v>
      </c>
      <c r="AY161" s="245" t="s">
        <v>124</v>
      </c>
    </row>
    <row r="162" s="14" customFormat="1">
      <c r="A162" s="14"/>
      <c r="B162" s="246"/>
      <c r="C162" s="247"/>
      <c r="D162" s="231" t="s">
        <v>134</v>
      </c>
      <c r="E162" s="248" t="s">
        <v>1</v>
      </c>
      <c r="F162" s="249" t="s">
        <v>168</v>
      </c>
      <c r="G162" s="247"/>
      <c r="H162" s="250">
        <v>65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134</v>
      </c>
      <c r="AU162" s="256" t="s">
        <v>90</v>
      </c>
      <c r="AV162" s="14" t="s">
        <v>90</v>
      </c>
      <c r="AW162" s="14" t="s">
        <v>38</v>
      </c>
      <c r="AX162" s="14" t="s">
        <v>80</v>
      </c>
      <c r="AY162" s="256" t="s">
        <v>124</v>
      </c>
    </row>
    <row r="163" s="15" customFormat="1">
      <c r="A163" s="15"/>
      <c r="B163" s="257"/>
      <c r="C163" s="258"/>
      <c r="D163" s="231" t="s">
        <v>134</v>
      </c>
      <c r="E163" s="259" t="s">
        <v>1</v>
      </c>
      <c r="F163" s="260" t="s">
        <v>138</v>
      </c>
      <c r="G163" s="258"/>
      <c r="H163" s="261">
        <v>65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7" t="s">
        <v>134</v>
      </c>
      <c r="AU163" s="267" t="s">
        <v>90</v>
      </c>
      <c r="AV163" s="15" t="s">
        <v>131</v>
      </c>
      <c r="AW163" s="15" t="s">
        <v>38</v>
      </c>
      <c r="AX163" s="15" t="s">
        <v>88</v>
      </c>
      <c r="AY163" s="267" t="s">
        <v>124</v>
      </c>
    </row>
    <row r="164" s="2" customFormat="1" ht="24.15" customHeight="1">
      <c r="A164" s="38"/>
      <c r="B164" s="39"/>
      <c r="C164" s="268" t="s">
        <v>169</v>
      </c>
      <c r="D164" s="268" t="s">
        <v>170</v>
      </c>
      <c r="E164" s="269" t="s">
        <v>171</v>
      </c>
      <c r="F164" s="270" t="s">
        <v>172</v>
      </c>
      <c r="G164" s="271" t="s">
        <v>129</v>
      </c>
      <c r="H164" s="272">
        <v>150.69999999999999</v>
      </c>
      <c r="I164" s="273"/>
      <c r="J164" s="274">
        <f>ROUND(I164*H164,2)</f>
        <v>0</v>
      </c>
      <c r="K164" s="270" t="s">
        <v>130</v>
      </c>
      <c r="L164" s="275"/>
      <c r="M164" s="276" t="s">
        <v>1</v>
      </c>
      <c r="N164" s="277" t="s">
        <v>45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152</v>
      </c>
      <c r="AT164" s="229" t="s">
        <v>170</v>
      </c>
      <c r="AU164" s="229" t="s">
        <v>90</v>
      </c>
      <c r="AY164" s="17" t="s">
        <v>124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88</v>
      </c>
      <c r="BK164" s="230">
        <f>ROUND(I164*H164,2)</f>
        <v>0</v>
      </c>
      <c r="BL164" s="17" t="s">
        <v>131</v>
      </c>
      <c r="BM164" s="229" t="s">
        <v>173</v>
      </c>
    </row>
    <row r="165" s="2" customFormat="1">
      <c r="A165" s="38"/>
      <c r="B165" s="39"/>
      <c r="C165" s="40"/>
      <c r="D165" s="231" t="s">
        <v>132</v>
      </c>
      <c r="E165" s="40"/>
      <c r="F165" s="232" t="s">
        <v>172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132</v>
      </c>
      <c r="AU165" s="17" t="s">
        <v>90</v>
      </c>
    </row>
    <row r="166" s="13" customFormat="1">
      <c r="A166" s="13"/>
      <c r="B166" s="236"/>
      <c r="C166" s="237"/>
      <c r="D166" s="231" t="s">
        <v>134</v>
      </c>
      <c r="E166" s="238" t="s">
        <v>1</v>
      </c>
      <c r="F166" s="239" t="s">
        <v>135</v>
      </c>
      <c r="G166" s="237"/>
      <c r="H166" s="238" t="s">
        <v>1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134</v>
      </c>
      <c r="AU166" s="245" t="s">
        <v>90</v>
      </c>
      <c r="AV166" s="13" t="s">
        <v>88</v>
      </c>
      <c r="AW166" s="13" t="s">
        <v>38</v>
      </c>
      <c r="AX166" s="13" t="s">
        <v>80</v>
      </c>
      <c r="AY166" s="245" t="s">
        <v>124</v>
      </c>
    </row>
    <row r="167" s="13" customFormat="1">
      <c r="A167" s="13"/>
      <c r="B167" s="236"/>
      <c r="C167" s="237"/>
      <c r="D167" s="231" t="s">
        <v>134</v>
      </c>
      <c r="E167" s="238" t="s">
        <v>1</v>
      </c>
      <c r="F167" s="239" t="s">
        <v>160</v>
      </c>
      <c r="G167" s="237"/>
      <c r="H167" s="238" t="s">
        <v>1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134</v>
      </c>
      <c r="AU167" s="245" t="s">
        <v>90</v>
      </c>
      <c r="AV167" s="13" t="s">
        <v>88</v>
      </c>
      <c r="AW167" s="13" t="s">
        <v>38</v>
      </c>
      <c r="AX167" s="13" t="s">
        <v>80</v>
      </c>
      <c r="AY167" s="245" t="s">
        <v>124</v>
      </c>
    </row>
    <row r="168" s="13" customFormat="1">
      <c r="A168" s="13"/>
      <c r="B168" s="236"/>
      <c r="C168" s="237"/>
      <c r="D168" s="231" t="s">
        <v>134</v>
      </c>
      <c r="E168" s="238" t="s">
        <v>1</v>
      </c>
      <c r="F168" s="239" t="s">
        <v>161</v>
      </c>
      <c r="G168" s="237"/>
      <c r="H168" s="238" t="s">
        <v>1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134</v>
      </c>
      <c r="AU168" s="245" t="s">
        <v>90</v>
      </c>
      <c r="AV168" s="13" t="s">
        <v>88</v>
      </c>
      <c r="AW168" s="13" t="s">
        <v>38</v>
      </c>
      <c r="AX168" s="13" t="s">
        <v>80</v>
      </c>
      <c r="AY168" s="245" t="s">
        <v>124</v>
      </c>
    </row>
    <row r="169" s="14" customFormat="1">
      <c r="A169" s="14"/>
      <c r="B169" s="246"/>
      <c r="C169" s="247"/>
      <c r="D169" s="231" t="s">
        <v>134</v>
      </c>
      <c r="E169" s="248" t="s">
        <v>1</v>
      </c>
      <c r="F169" s="249" t="s">
        <v>174</v>
      </c>
      <c r="G169" s="247"/>
      <c r="H169" s="250">
        <v>150.69999999999999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134</v>
      </c>
      <c r="AU169" s="256" t="s">
        <v>90</v>
      </c>
      <c r="AV169" s="14" t="s">
        <v>90</v>
      </c>
      <c r="AW169" s="14" t="s">
        <v>38</v>
      </c>
      <c r="AX169" s="14" t="s">
        <v>80</v>
      </c>
      <c r="AY169" s="256" t="s">
        <v>124</v>
      </c>
    </row>
    <row r="170" s="13" customFormat="1">
      <c r="A170" s="13"/>
      <c r="B170" s="236"/>
      <c r="C170" s="237"/>
      <c r="D170" s="231" t="s">
        <v>134</v>
      </c>
      <c r="E170" s="238" t="s">
        <v>1</v>
      </c>
      <c r="F170" s="239" t="s">
        <v>175</v>
      </c>
      <c r="G170" s="237"/>
      <c r="H170" s="238" t="s">
        <v>1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134</v>
      </c>
      <c r="AU170" s="245" t="s">
        <v>90</v>
      </c>
      <c r="AV170" s="13" t="s">
        <v>88</v>
      </c>
      <c r="AW170" s="13" t="s">
        <v>38</v>
      </c>
      <c r="AX170" s="13" t="s">
        <v>80</v>
      </c>
      <c r="AY170" s="245" t="s">
        <v>124</v>
      </c>
    </row>
    <row r="171" s="13" customFormat="1">
      <c r="A171" s="13"/>
      <c r="B171" s="236"/>
      <c r="C171" s="237"/>
      <c r="D171" s="231" t="s">
        <v>134</v>
      </c>
      <c r="E171" s="238" t="s">
        <v>1</v>
      </c>
      <c r="F171" s="239" t="s">
        <v>176</v>
      </c>
      <c r="G171" s="237"/>
      <c r="H171" s="238" t="s">
        <v>1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134</v>
      </c>
      <c r="AU171" s="245" t="s">
        <v>90</v>
      </c>
      <c r="AV171" s="13" t="s">
        <v>88</v>
      </c>
      <c r="AW171" s="13" t="s">
        <v>38</v>
      </c>
      <c r="AX171" s="13" t="s">
        <v>80</v>
      </c>
      <c r="AY171" s="245" t="s">
        <v>124</v>
      </c>
    </row>
    <row r="172" s="15" customFormat="1">
      <c r="A172" s="15"/>
      <c r="B172" s="257"/>
      <c r="C172" s="258"/>
      <c r="D172" s="231" t="s">
        <v>134</v>
      </c>
      <c r="E172" s="259" t="s">
        <v>1</v>
      </c>
      <c r="F172" s="260" t="s">
        <v>138</v>
      </c>
      <c r="G172" s="258"/>
      <c r="H172" s="261">
        <v>150.69999999999999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7" t="s">
        <v>134</v>
      </c>
      <c r="AU172" s="267" t="s">
        <v>90</v>
      </c>
      <c r="AV172" s="15" t="s">
        <v>131</v>
      </c>
      <c r="AW172" s="15" t="s">
        <v>38</v>
      </c>
      <c r="AX172" s="15" t="s">
        <v>88</v>
      </c>
      <c r="AY172" s="267" t="s">
        <v>124</v>
      </c>
    </row>
    <row r="173" s="2" customFormat="1" ht="24.15" customHeight="1">
      <c r="A173" s="38"/>
      <c r="B173" s="39"/>
      <c r="C173" s="268" t="s">
        <v>152</v>
      </c>
      <c r="D173" s="268" t="s">
        <v>170</v>
      </c>
      <c r="E173" s="269" t="s">
        <v>177</v>
      </c>
      <c r="F173" s="270" t="s">
        <v>178</v>
      </c>
      <c r="G173" s="271" t="s">
        <v>129</v>
      </c>
      <c r="H173" s="272">
        <v>65</v>
      </c>
      <c r="I173" s="273"/>
      <c r="J173" s="274">
        <f>ROUND(I173*H173,2)</f>
        <v>0</v>
      </c>
      <c r="K173" s="270" t="s">
        <v>130</v>
      </c>
      <c r="L173" s="275"/>
      <c r="M173" s="276" t="s">
        <v>1</v>
      </c>
      <c r="N173" s="277" t="s">
        <v>45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152</v>
      </c>
      <c r="AT173" s="229" t="s">
        <v>170</v>
      </c>
      <c r="AU173" s="229" t="s">
        <v>90</v>
      </c>
      <c r="AY173" s="17" t="s">
        <v>124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88</v>
      </c>
      <c r="BK173" s="230">
        <f>ROUND(I173*H173,2)</f>
        <v>0</v>
      </c>
      <c r="BL173" s="17" t="s">
        <v>131</v>
      </c>
      <c r="BM173" s="229" t="s">
        <v>179</v>
      </c>
    </row>
    <row r="174" s="2" customFormat="1">
      <c r="A174" s="38"/>
      <c r="B174" s="39"/>
      <c r="C174" s="40"/>
      <c r="D174" s="231" t="s">
        <v>132</v>
      </c>
      <c r="E174" s="40"/>
      <c r="F174" s="232" t="s">
        <v>178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132</v>
      </c>
      <c r="AU174" s="17" t="s">
        <v>90</v>
      </c>
    </row>
    <row r="175" s="13" customFormat="1">
      <c r="A175" s="13"/>
      <c r="B175" s="236"/>
      <c r="C175" s="237"/>
      <c r="D175" s="231" t="s">
        <v>134</v>
      </c>
      <c r="E175" s="238" t="s">
        <v>1</v>
      </c>
      <c r="F175" s="239" t="s">
        <v>135</v>
      </c>
      <c r="G175" s="237"/>
      <c r="H175" s="238" t="s">
        <v>1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134</v>
      </c>
      <c r="AU175" s="245" t="s">
        <v>90</v>
      </c>
      <c r="AV175" s="13" t="s">
        <v>88</v>
      </c>
      <c r="AW175" s="13" t="s">
        <v>38</v>
      </c>
      <c r="AX175" s="13" t="s">
        <v>80</v>
      </c>
      <c r="AY175" s="245" t="s">
        <v>124</v>
      </c>
    </row>
    <row r="176" s="13" customFormat="1">
      <c r="A176" s="13"/>
      <c r="B176" s="236"/>
      <c r="C176" s="237"/>
      <c r="D176" s="231" t="s">
        <v>134</v>
      </c>
      <c r="E176" s="238" t="s">
        <v>1</v>
      </c>
      <c r="F176" s="239" t="s">
        <v>160</v>
      </c>
      <c r="G176" s="237"/>
      <c r="H176" s="238" t="s">
        <v>1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134</v>
      </c>
      <c r="AU176" s="245" t="s">
        <v>90</v>
      </c>
      <c r="AV176" s="13" t="s">
        <v>88</v>
      </c>
      <c r="AW176" s="13" t="s">
        <v>38</v>
      </c>
      <c r="AX176" s="13" t="s">
        <v>80</v>
      </c>
      <c r="AY176" s="245" t="s">
        <v>124</v>
      </c>
    </row>
    <row r="177" s="13" customFormat="1">
      <c r="A177" s="13"/>
      <c r="B177" s="236"/>
      <c r="C177" s="237"/>
      <c r="D177" s="231" t="s">
        <v>134</v>
      </c>
      <c r="E177" s="238" t="s">
        <v>1</v>
      </c>
      <c r="F177" s="239" t="s">
        <v>161</v>
      </c>
      <c r="G177" s="237"/>
      <c r="H177" s="238" t="s">
        <v>1</v>
      </c>
      <c r="I177" s="240"/>
      <c r="J177" s="237"/>
      <c r="K177" s="237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134</v>
      </c>
      <c r="AU177" s="245" t="s">
        <v>90</v>
      </c>
      <c r="AV177" s="13" t="s">
        <v>88</v>
      </c>
      <c r="AW177" s="13" t="s">
        <v>38</v>
      </c>
      <c r="AX177" s="13" t="s">
        <v>80</v>
      </c>
      <c r="AY177" s="245" t="s">
        <v>124</v>
      </c>
    </row>
    <row r="178" s="14" customFormat="1">
      <c r="A178" s="14"/>
      <c r="B178" s="246"/>
      <c r="C178" s="247"/>
      <c r="D178" s="231" t="s">
        <v>134</v>
      </c>
      <c r="E178" s="248" t="s">
        <v>1</v>
      </c>
      <c r="F178" s="249" t="s">
        <v>168</v>
      </c>
      <c r="G178" s="247"/>
      <c r="H178" s="250">
        <v>65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134</v>
      </c>
      <c r="AU178" s="256" t="s">
        <v>90</v>
      </c>
      <c r="AV178" s="14" t="s">
        <v>90</v>
      </c>
      <c r="AW178" s="14" t="s">
        <v>38</v>
      </c>
      <c r="AX178" s="14" t="s">
        <v>80</v>
      </c>
      <c r="AY178" s="256" t="s">
        <v>124</v>
      </c>
    </row>
    <row r="179" s="13" customFormat="1">
      <c r="A179" s="13"/>
      <c r="B179" s="236"/>
      <c r="C179" s="237"/>
      <c r="D179" s="231" t="s">
        <v>134</v>
      </c>
      <c r="E179" s="238" t="s">
        <v>1</v>
      </c>
      <c r="F179" s="239" t="s">
        <v>175</v>
      </c>
      <c r="G179" s="237"/>
      <c r="H179" s="238" t="s">
        <v>1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134</v>
      </c>
      <c r="AU179" s="245" t="s">
        <v>90</v>
      </c>
      <c r="AV179" s="13" t="s">
        <v>88</v>
      </c>
      <c r="AW179" s="13" t="s">
        <v>38</v>
      </c>
      <c r="AX179" s="13" t="s">
        <v>80</v>
      </c>
      <c r="AY179" s="245" t="s">
        <v>124</v>
      </c>
    </row>
    <row r="180" s="13" customFormat="1">
      <c r="A180" s="13"/>
      <c r="B180" s="236"/>
      <c r="C180" s="237"/>
      <c r="D180" s="231" t="s">
        <v>134</v>
      </c>
      <c r="E180" s="238" t="s">
        <v>1</v>
      </c>
      <c r="F180" s="239" t="s">
        <v>176</v>
      </c>
      <c r="G180" s="237"/>
      <c r="H180" s="238" t="s">
        <v>1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134</v>
      </c>
      <c r="AU180" s="245" t="s">
        <v>90</v>
      </c>
      <c r="AV180" s="13" t="s">
        <v>88</v>
      </c>
      <c r="AW180" s="13" t="s">
        <v>38</v>
      </c>
      <c r="AX180" s="13" t="s">
        <v>80</v>
      </c>
      <c r="AY180" s="245" t="s">
        <v>124</v>
      </c>
    </row>
    <row r="181" s="15" customFormat="1">
      <c r="A181" s="15"/>
      <c r="B181" s="257"/>
      <c r="C181" s="258"/>
      <c r="D181" s="231" t="s">
        <v>134</v>
      </c>
      <c r="E181" s="259" t="s">
        <v>1</v>
      </c>
      <c r="F181" s="260" t="s">
        <v>138</v>
      </c>
      <c r="G181" s="258"/>
      <c r="H181" s="261">
        <v>65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7" t="s">
        <v>134</v>
      </c>
      <c r="AU181" s="267" t="s">
        <v>90</v>
      </c>
      <c r="AV181" s="15" t="s">
        <v>131</v>
      </c>
      <c r="AW181" s="15" t="s">
        <v>38</v>
      </c>
      <c r="AX181" s="15" t="s">
        <v>88</v>
      </c>
      <c r="AY181" s="267" t="s">
        <v>124</v>
      </c>
    </row>
    <row r="182" s="2" customFormat="1" ht="24.15" customHeight="1">
      <c r="A182" s="38"/>
      <c r="B182" s="39"/>
      <c r="C182" s="218" t="s">
        <v>149</v>
      </c>
      <c r="D182" s="218" t="s">
        <v>126</v>
      </c>
      <c r="E182" s="219" t="s">
        <v>180</v>
      </c>
      <c r="F182" s="220" t="s">
        <v>181</v>
      </c>
      <c r="G182" s="221" t="s">
        <v>129</v>
      </c>
      <c r="H182" s="222">
        <v>222.46000000000001</v>
      </c>
      <c r="I182" s="223"/>
      <c r="J182" s="224">
        <f>ROUND(I182*H182,2)</f>
        <v>0</v>
      </c>
      <c r="K182" s="220" t="s">
        <v>130</v>
      </c>
      <c r="L182" s="44"/>
      <c r="M182" s="225" t="s">
        <v>1</v>
      </c>
      <c r="N182" s="226" t="s">
        <v>45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131</v>
      </c>
      <c r="AT182" s="229" t="s">
        <v>126</v>
      </c>
      <c r="AU182" s="229" t="s">
        <v>90</v>
      </c>
      <c r="AY182" s="17" t="s">
        <v>124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88</v>
      </c>
      <c r="BK182" s="230">
        <f>ROUND(I182*H182,2)</f>
        <v>0</v>
      </c>
      <c r="BL182" s="17" t="s">
        <v>131</v>
      </c>
      <c r="BM182" s="229" t="s">
        <v>182</v>
      </c>
    </row>
    <row r="183" s="2" customFormat="1">
      <c r="A183" s="38"/>
      <c r="B183" s="39"/>
      <c r="C183" s="40"/>
      <c r="D183" s="231" t="s">
        <v>132</v>
      </c>
      <c r="E183" s="40"/>
      <c r="F183" s="232" t="s">
        <v>181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132</v>
      </c>
      <c r="AU183" s="17" t="s">
        <v>90</v>
      </c>
    </row>
    <row r="184" s="13" customFormat="1">
      <c r="A184" s="13"/>
      <c r="B184" s="236"/>
      <c r="C184" s="237"/>
      <c r="D184" s="231" t="s">
        <v>134</v>
      </c>
      <c r="E184" s="238" t="s">
        <v>1</v>
      </c>
      <c r="F184" s="239" t="s">
        <v>135</v>
      </c>
      <c r="G184" s="237"/>
      <c r="H184" s="238" t="s">
        <v>1</v>
      </c>
      <c r="I184" s="240"/>
      <c r="J184" s="237"/>
      <c r="K184" s="237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134</v>
      </c>
      <c r="AU184" s="245" t="s">
        <v>90</v>
      </c>
      <c r="AV184" s="13" t="s">
        <v>88</v>
      </c>
      <c r="AW184" s="13" t="s">
        <v>38</v>
      </c>
      <c r="AX184" s="13" t="s">
        <v>80</v>
      </c>
      <c r="AY184" s="245" t="s">
        <v>124</v>
      </c>
    </row>
    <row r="185" s="13" customFormat="1">
      <c r="A185" s="13"/>
      <c r="B185" s="236"/>
      <c r="C185" s="237"/>
      <c r="D185" s="231" t="s">
        <v>134</v>
      </c>
      <c r="E185" s="238" t="s">
        <v>1</v>
      </c>
      <c r="F185" s="239" t="s">
        <v>160</v>
      </c>
      <c r="G185" s="237"/>
      <c r="H185" s="238" t="s">
        <v>1</v>
      </c>
      <c r="I185" s="240"/>
      <c r="J185" s="237"/>
      <c r="K185" s="237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134</v>
      </c>
      <c r="AU185" s="245" t="s">
        <v>90</v>
      </c>
      <c r="AV185" s="13" t="s">
        <v>88</v>
      </c>
      <c r="AW185" s="13" t="s">
        <v>38</v>
      </c>
      <c r="AX185" s="13" t="s">
        <v>80</v>
      </c>
      <c r="AY185" s="245" t="s">
        <v>124</v>
      </c>
    </row>
    <row r="186" s="13" customFormat="1">
      <c r="A186" s="13"/>
      <c r="B186" s="236"/>
      <c r="C186" s="237"/>
      <c r="D186" s="231" t="s">
        <v>134</v>
      </c>
      <c r="E186" s="238" t="s">
        <v>1</v>
      </c>
      <c r="F186" s="239" t="s">
        <v>183</v>
      </c>
      <c r="G186" s="237"/>
      <c r="H186" s="238" t="s">
        <v>1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134</v>
      </c>
      <c r="AU186" s="245" t="s">
        <v>90</v>
      </c>
      <c r="AV186" s="13" t="s">
        <v>88</v>
      </c>
      <c r="AW186" s="13" t="s">
        <v>38</v>
      </c>
      <c r="AX186" s="13" t="s">
        <v>80</v>
      </c>
      <c r="AY186" s="245" t="s">
        <v>124</v>
      </c>
    </row>
    <row r="187" s="14" customFormat="1">
      <c r="A187" s="14"/>
      <c r="B187" s="246"/>
      <c r="C187" s="247"/>
      <c r="D187" s="231" t="s">
        <v>134</v>
      </c>
      <c r="E187" s="248" t="s">
        <v>1</v>
      </c>
      <c r="F187" s="249" t="s">
        <v>162</v>
      </c>
      <c r="G187" s="247"/>
      <c r="H187" s="250">
        <v>222.46000000000001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134</v>
      </c>
      <c r="AU187" s="256" t="s">
        <v>90</v>
      </c>
      <c r="AV187" s="14" t="s">
        <v>90</v>
      </c>
      <c r="AW187" s="14" t="s">
        <v>38</v>
      </c>
      <c r="AX187" s="14" t="s">
        <v>80</v>
      </c>
      <c r="AY187" s="256" t="s">
        <v>124</v>
      </c>
    </row>
    <row r="188" s="15" customFormat="1">
      <c r="A188" s="15"/>
      <c r="B188" s="257"/>
      <c r="C188" s="258"/>
      <c r="D188" s="231" t="s">
        <v>134</v>
      </c>
      <c r="E188" s="259" t="s">
        <v>1</v>
      </c>
      <c r="F188" s="260" t="s">
        <v>138</v>
      </c>
      <c r="G188" s="258"/>
      <c r="H188" s="261">
        <v>222.46000000000001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7" t="s">
        <v>134</v>
      </c>
      <c r="AU188" s="267" t="s">
        <v>90</v>
      </c>
      <c r="AV188" s="15" t="s">
        <v>131</v>
      </c>
      <c r="AW188" s="15" t="s">
        <v>38</v>
      </c>
      <c r="AX188" s="15" t="s">
        <v>88</v>
      </c>
      <c r="AY188" s="267" t="s">
        <v>124</v>
      </c>
    </row>
    <row r="189" s="2" customFormat="1" ht="62.7" customHeight="1">
      <c r="A189" s="38"/>
      <c r="B189" s="39"/>
      <c r="C189" s="218" t="s">
        <v>158</v>
      </c>
      <c r="D189" s="218" t="s">
        <v>126</v>
      </c>
      <c r="E189" s="219" t="s">
        <v>184</v>
      </c>
      <c r="F189" s="220" t="s">
        <v>185</v>
      </c>
      <c r="G189" s="221" t="s">
        <v>129</v>
      </c>
      <c r="H189" s="222">
        <v>9.3499999999999996</v>
      </c>
      <c r="I189" s="223"/>
      <c r="J189" s="224">
        <f>ROUND(I189*H189,2)</f>
        <v>0</v>
      </c>
      <c r="K189" s="220" t="s">
        <v>130</v>
      </c>
      <c r="L189" s="44"/>
      <c r="M189" s="225" t="s">
        <v>1</v>
      </c>
      <c r="N189" s="226" t="s">
        <v>45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131</v>
      </c>
      <c r="AT189" s="229" t="s">
        <v>126</v>
      </c>
      <c r="AU189" s="229" t="s">
        <v>90</v>
      </c>
      <c r="AY189" s="17" t="s">
        <v>124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88</v>
      </c>
      <c r="BK189" s="230">
        <f>ROUND(I189*H189,2)</f>
        <v>0</v>
      </c>
      <c r="BL189" s="17" t="s">
        <v>131</v>
      </c>
      <c r="BM189" s="229" t="s">
        <v>186</v>
      </c>
    </row>
    <row r="190" s="2" customFormat="1">
      <c r="A190" s="38"/>
      <c r="B190" s="39"/>
      <c r="C190" s="40"/>
      <c r="D190" s="231" t="s">
        <v>132</v>
      </c>
      <c r="E190" s="40"/>
      <c r="F190" s="232" t="s">
        <v>185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132</v>
      </c>
      <c r="AU190" s="17" t="s">
        <v>90</v>
      </c>
    </row>
    <row r="191" s="13" customFormat="1">
      <c r="A191" s="13"/>
      <c r="B191" s="236"/>
      <c r="C191" s="237"/>
      <c r="D191" s="231" t="s">
        <v>134</v>
      </c>
      <c r="E191" s="238" t="s">
        <v>1</v>
      </c>
      <c r="F191" s="239" t="s">
        <v>135</v>
      </c>
      <c r="G191" s="237"/>
      <c r="H191" s="238" t="s">
        <v>1</v>
      </c>
      <c r="I191" s="240"/>
      <c r="J191" s="237"/>
      <c r="K191" s="237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134</v>
      </c>
      <c r="AU191" s="245" t="s">
        <v>90</v>
      </c>
      <c r="AV191" s="13" t="s">
        <v>88</v>
      </c>
      <c r="AW191" s="13" t="s">
        <v>38</v>
      </c>
      <c r="AX191" s="13" t="s">
        <v>80</v>
      </c>
      <c r="AY191" s="245" t="s">
        <v>124</v>
      </c>
    </row>
    <row r="192" s="13" customFormat="1">
      <c r="A192" s="13"/>
      <c r="B192" s="236"/>
      <c r="C192" s="237"/>
      <c r="D192" s="231" t="s">
        <v>134</v>
      </c>
      <c r="E192" s="238" t="s">
        <v>1</v>
      </c>
      <c r="F192" s="239" t="s">
        <v>160</v>
      </c>
      <c r="G192" s="237"/>
      <c r="H192" s="238" t="s">
        <v>1</v>
      </c>
      <c r="I192" s="240"/>
      <c r="J192" s="237"/>
      <c r="K192" s="237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134</v>
      </c>
      <c r="AU192" s="245" t="s">
        <v>90</v>
      </c>
      <c r="AV192" s="13" t="s">
        <v>88</v>
      </c>
      <c r="AW192" s="13" t="s">
        <v>38</v>
      </c>
      <c r="AX192" s="13" t="s">
        <v>80</v>
      </c>
      <c r="AY192" s="245" t="s">
        <v>124</v>
      </c>
    </row>
    <row r="193" s="13" customFormat="1">
      <c r="A193" s="13"/>
      <c r="B193" s="236"/>
      <c r="C193" s="237"/>
      <c r="D193" s="231" t="s">
        <v>134</v>
      </c>
      <c r="E193" s="238" t="s">
        <v>1</v>
      </c>
      <c r="F193" s="239" t="s">
        <v>187</v>
      </c>
      <c r="G193" s="237"/>
      <c r="H193" s="238" t="s">
        <v>1</v>
      </c>
      <c r="I193" s="240"/>
      <c r="J193" s="237"/>
      <c r="K193" s="237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134</v>
      </c>
      <c r="AU193" s="245" t="s">
        <v>90</v>
      </c>
      <c r="AV193" s="13" t="s">
        <v>88</v>
      </c>
      <c r="AW193" s="13" t="s">
        <v>38</v>
      </c>
      <c r="AX193" s="13" t="s">
        <v>80</v>
      </c>
      <c r="AY193" s="245" t="s">
        <v>124</v>
      </c>
    </row>
    <row r="194" s="14" customFormat="1">
      <c r="A194" s="14"/>
      <c r="B194" s="246"/>
      <c r="C194" s="247"/>
      <c r="D194" s="231" t="s">
        <v>134</v>
      </c>
      <c r="E194" s="248" t="s">
        <v>1</v>
      </c>
      <c r="F194" s="249" t="s">
        <v>137</v>
      </c>
      <c r="G194" s="247"/>
      <c r="H194" s="250">
        <v>9.3499999999999996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134</v>
      </c>
      <c r="AU194" s="256" t="s">
        <v>90</v>
      </c>
      <c r="AV194" s="14" t="s">
        <v>90</v>
      </c>
      <c r="AW194" s="14" t="s">
        <v>38</v>
      </c>
      <c r="AX194" s="14" t="s">
        <v>80</v>
      </c>
      <c r="AY194" s="256" t="s">
        <v>124</v>
      </c>
    </row>
    <row r="195" s="15" customFormat="1">
      <c r="A195" s="15"/>
      <c r="B195" s="257"/>
      <c r="C195" s="258"/>
      <c r="D195" s="231" t="s">
        <v>134</v>
      </c>
      <c r="E195" s="259" t="s">
        <v>1</v>
      </c>
      <c r="F195" s="260" t="s">
        <v>138</v>
      </c>
      <c r="G195" s="258"/>
      <c r="H195" s="261">
        <v>9.3499999999999996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7" t="s">
        <v>134</v>
      </c>
      <c r="AU195" s="267" t="s">
        <v>90</v>
      </c>
      <c r="AV195" s="15" t="s">
        <v>131</v>
      </c>
      <c r="AW195" s="15" t="s">
        <v>38</v>
      </c>
      <c r="AX195" s="15" t="s">
        <v>88</v>
      </c>
      <c r="AY195" s="267" t="s">
        <v>124</v>
      </c>
    </row>
    <row r="196" s="2" customFormat="1" ht="14.4" customHeight="1">
      <c r="A196" s="38"/>
      <c r="B196" s="39"/>
      <c r="C196" s="268" t="s">
        <v>188</v>
      </c>
      <c r="D196" s="268" t="s">
        <v>170</v>
      </c>
      <c r="E196" s="269" t="s">
        <v>189</v>
      </c>
      <c r="F196" s="270" t="s">
        <v>190</v>
      </c>
      <c r="G196" s="271" t="s">
        <v>129</v>
      </c>
      <c r="H196" s="272">
        <v>9.5999999999999996</v>
      </c>
      <c r="I196" s="273"/>
      <c r="J196" s="274">
        <f>ROUND(I196*H196,2)</f>
        <v>0</v>
      </c>
      <c r="K196" s="270" t="s">
        <v>130</v>
      </c>
      <c r="L196" s="275"/>
      <c r="M196" s="276" t="s">
        <v>1</v>
      </c>
      <c r="N196" s="277" t="s">
        <v>45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152</v>
      </c>
      <c r="AT196" s="229" t="s">
        <v>170</v>
      </c>
      <c r="AU196" s="229" t="s">
        <v>90</v>
      </c>
      <c r="AY196" s="17" t="s">
        <v>124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88</v>
      </c>
      <c r="BK196" s="230">
        <f>ROUND(I196*H196,2)</f>
        <v>0</v>
      </c>
      <c r="BL196" s="17" t="s">
        <v>131</v>
      </c>
      <c r="BM196" s="229" t="s">
        <v>191</v>
      </c>
    </row>
    <row r="197" s="2" customFormat="1">
      <c r="A197" s="38"/>
      <c r="B197" s="39"/>
      <c r="C197" s="40"/>
      <c r="D197" s="231" t="s">
        <v>132</v>
      </c>
      <c r="E197" s="40"/>
      <c r="F197" s="232" t="s">
        <v>190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132</v>
      </c>
      <c r="AU197" s="17" t="s">
        <v>90</v>
      </c>
    </row>
    <row r="198" s="13" customFormat="1">
      <c r="A198" s="13"/>
      <c r="B198" s="236"/>
      <c r="C198" s="237"/>
      <c r="D198" s="231" t="s">
        <v>134</v>
      </c>
      <c r="E198" s="238" t="s">
        <v>1</v>
      </c>
      <c r="F198" s="239" t="s">
        <v>135</v>
      </c>
      <c r="G198" s="237"/>
      <c r="H198" s="238" t="s">
        <v>1</v>
      </c>
      <c r="I198" s="240"/>
      <c r="J198" s="237"/>
      <c r="K198" s="237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134</v>
      </c>
      <c r="AU198" s="245" t="s">
        <v>90</v>
      </c>
      <c r="AV198" s="13" t="s">
        <v>88</v>
      </c>
      <c r="AW198" s="13" t="s">
        <v>38</v>
      </c>
      <c r="AX198" s="13" t="s">
        <v>80</v>
      </c>
      <c r="AY198" s="245" t="s">
        <v>124</v>
      </c>
    </row>
    <row r="199" s="13" customFormat="1">
      <c r="A199" s="13"/>
      <c r="B199" s="236"/>
      <c r="C199" s="237"/>
      <c r="D199" s="231" t="s">
        <v>134</v>
      </c>
      <c r="E199" s="238" t="s">
        <v>1</v>
      </c>
      <c r="F199" s="239" t="s">
        <v>160</v>
      </c>
      <c r="G199" s="237"/>
      <c r="H199" s="238" t="s">
        <v>1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134</v>
      </c>
      <c r="AU199" s="245" t="s">
        <v>90</v>
      </c>
      <c r="AV199" s="13" t="s">
        <v>88</v>
      </c>
      <c r="AW199" s="13" t="s">
        <v>38</v>
      </c>
      <c r="AX199" s="13" t="s">
        <v>80</v>
      </c>
      <c r="AY199" s="245" t="s">
        <v>124</v>
      </c>
    </row>
    <row r="200" s="13" customFormat="1">
      <c r="A200" s="13"/>
      <c r="B200" s="236"/>
      <c r="C200" s="237"/>
      <c r="D200" s="231" t="s">
        <v>134</v>
      </c>
      <c r="E200" s="238" t="s">
        <v>1</v>
      </c>
      <c r="F200" s="239" t="s">
        <v>187</v>
      </c>
      <c r="G200" s="237"/>
      <c r="H200" s="238" t="s">
        <v>1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134</v>
      </c>
      <c r="AU200" s="245" t="s">
        <v>90</v>
      </c>
      <c r="AV200" s="13" t="s">
        <v>88</v>
      </c>
      <c r="AW200" s="13" t="s">
        <v>38</v>
      </c>
      <c r="AX200" s="13" t="s">
        <v>80</v>
      </c>
      <c r="AY200" s="245" t="s">
        <v>124</v>
      </c>
    </row>
    <row r="201" s="14" customFormat="1">
      <c r="A201" s="14"/>
      <c r="B201" s="246"/>
      <c r="C201" s="247"/>
      <c r="D201" s="231" t="s">
        <v>134</v>
      </c>
      <c r="E201" s="248" t="s">
        <v>1</v>
      </c>
      <c r="F201" s="249" t="s">
        <v>192</v>
      </c>
      <c r="G201" s="247"/>
      <c r="H201" s="250">
        <v>9.5999999999999996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134</v>
      </c>
      <c r="AU201" s="256" t="s">
        <v>90</v>
      </c>
      <c r="AV201" s="14" t="s">
        <v>90</v>
      </c>
      <c r="AW201" s="14" t="s">
        <v>38</v>
      </c>
      <c r="AX201" s="14" t="s">
        <v>80</v>
      </c>
      <c r="AY201" s="256" t="s">
        <v>124</v>
      </c>
    </row>
    <row r="202" s="13" customFormat="1">
      <c r="A202" s="13"/>
      <c r="B202" s="236"/>
      <c r="C202" s="237"/>
      <c r="D202" s="231" t="s">
        <v>134</v>
      </c>
      <c r="E202" s="238" t="s">
        <v>1</v>
      </c>
      <c r="F202" s="239" t="s">
        <v>175</v>
      </c>
      <c r="G202" s="237"/>
      <c r="H202" s="238" t="s">
        <v>1</v>
      </c>
      <c r="I202" s="240"/>
      <c r="J202" s="237"/>
      <c r="K202" s="237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134</v>
      </c>
      <c r="AU202" s="245" t="s">
        <v>90</v>
      </c>
      <c r="AV202" s="13" t="s">
        <v>88</v>
      </c>
      <c r="AW202" s="13" t="s">
        <v>38</v>
      </c>
      <c r="AX202" s="13" t="s">
        <v>80</v>
      </c>
      <c r="AY202" s="245" t="s">
        <v>124</v>
      </c>
    </row>
    <row r="203" s="13" customFormat="1">
      <c r="A203" s="13"/>
      <c r="B203" s="236"/>
      <c r="C203" s="237"/>
      <c r="D203" s="231" t="s">
        <v>134</v>
      </c>
      <c r="E203" s="238" t="s">
        <v>1</v>
      </c>
      <c r="F203" s="239" t="s">
        <v>176</v>
      </c>
      <c r="G203" s="237"/>
      <c r="H203" s="238" t="s">
        <v>1</v>
      </c>
      <c r="I203" s="240"/>
      <c r="J203" s="237"/>
      <c r="K203" s="237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134</v>
      </c>
      <c r="AU203" s="245" t="s">
        <v>90</v>
      </c>
      <c r="AV203" s="13" t="s">
        <v>88</v>
      </c>
      <c r="AW203" s="13" t="s">
        <v>38</v>
      </c>
      <c r="AX203" s="13" t="s">
        <v>80</v>
      </c>
      <c r="AY203" s="245" t="s">
        <v>124</v>
      </c>
    </row>
    <row r="204" s="15" customFormat="1">
      <c r="A204" s="15"/>
      <c r="B204" s="257"/>
      <c r="C204" s="258"/>
      <c r="D204" s="231" t="s">
        <v>134</v>
      </c>
      <c r="E204" s="259" t="s">
        <v>1</v>
      </c>
      <c r="F204" s="260" t="s">
        <v>138</v>
      </c>
      <c r="G204" s="258"/>
      <c r="H204" s="261">
        <v>9.5999999999999996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7" t="s">
        <v>134</v>
      </c>
      <c r="AU204" s="267" t="s">
        <v>90</v>
      </c>
      <c r="AV204" s="15" t="s">
        <v>131</v>
      </c>
      <c r="AW204" s="15" t="s">
        <v>38</v>
      </c>
      <c r="AX204" s="15" t="s">
        <v>88</v>
      </c>
      <c r="AY204" s="267" t="s">
        <v>124</v>
      </c>
    </row>
    <row r="205" s="2" customFormat="1" ht="24.15" customHeight="1">
      <c r="A205" s="38"/>
      <c r="B205" s="39"/>
      <c r="C205" s="218" t="s">
        <v>165</v>
      </c>
      <c r="D205" s="218" t="s">
        <v>126</v>
      </c>
      <c r="E205" s="219" t="s">
        <v>193</v>
      </c>
      <c r="F205" s="220" t="s">
        <v>194</v>
      </c>
      <c r="G205" s="221" t="s">
        <v>129</v>
      </c>
      <c r="H205" s="222">
        <v>9.3499999999999996</v>
      </c>
      <c r="I205" s="223"/>
      <c r="J205" s="224">
        <f>ROUND(I205*H205,2)</f>
        <v>0</v>
      </c>
      <c r="K205" s="220" t="s">
        <v>130</v>
      </c>
      <c r="L205" s="44"/>
      <c r="M205" s="225" t="s">
        <v>1</v>
      </c>
      <c r="N205" s="226" t="s">
        <v>45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131</v>
      </c>
      <c r="AT205" s="229" t="s">
        <v>126</v>
      </c>
      <c r="AU205" s="229" t="s">
        <v>90</v>
      </c>
      <c r="AY205" s="17" t="s">
        <v>124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88</v>
      </c>
      <c r="BK205" s="230">
        <f>ROUND(I205*H205,2)</f>
        <v>0</v>
      </c>
      <c r="BL205" s="17" t="s">
        <v>131</v>
      </c>
      <c r="BM205" s="229" t="s">
        <v>195</v>
      </c>
    </row>
    <row r="206" s="2" customFormat="1">
      <c r="A206" s="38"/>
      <c r="B206" s="39"/>
      <c r="C206" s="40"/>
      <c r="D206" s="231" t="s">
        <v>132</v>
      </c>
      <c r="E206" s="40"/>
      <c r="F206" s="232" t="s">
        <v>194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132</v>
      </c>
      <c r="AU206" s="17" t="s">
        <v>90</v>
      </c>
    </row>
    <row r="207" s="13" customFormat="1">
      <c r="A207" s="13"/>
      <c r="B207" s="236"/>
      <c r="C207" s="237"/>
      <c r="D207" s="231" t="s">
        <v>134</v>
      </c>
      <c r="E207" s="238" t="s">
        <v>1</v>
      </c>
      <c r="F207" s="239" t="s">
        <v>135</v>
      </c>
      <c r="G207" s="237"/>
      <c r="H207" s="238" t="s">
        <v>1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134</v>
      </c>
      <c r="AU207" s="245" t="s">
        <v>90</v>
      </c>
      <c r="AV207" s="13" t="s">
        <v>88</v>
      </c>
      <c r="AW207" s="13" t="s">
        <v>38</v>
      </c>
      <c r="AX207" s="13" t="s">
        <v>80</v>
      </c>
      <c r="AY207" s="245" t="s">
        <v>124</v>
      </c>
    </row>
    <row r="208" s="13" customFormat="1">
      <c r="A208" s="13"/>
      <c r="B208" s="236"/>
      <c r="C208" s="237"/>
      <c r="D208" s="231" t="s">
        <v>134</v>
      </c>
      <c r="E208" s="238" t="s">
        <v>1</v>
      </c>
      <c r="F208" s="239" t="s">
        <v>160</v>
      </c>
      <c r="G208" s="237"/>
      <c r="H208" s="238" t="s">
        <v>1</v>
      </c>
      <c r="I208" s="240"/>
      <c r="J208" s="237"/>
      <c r="K208" s="237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134</v>
      </c>
      <c r="AU208" s="245" t="s">
        <v>90</v>
      </c>
      <c r="AV208" s="13" t="s">
        <v>88</v>
      </c>
      <c r="AW208" s="13" t="s">
        <v>38</v>
      </c>
      <c r="AX208" s="13" t="s">
        <v>80</v>
      </c>
      <c r="AY208" s="245" t="s">
        <v>124</v>
      </c>
    </row>
    <row r="209" s="13" customFormat="1">
      <c r="A209" s="13"/>
      <c r="B209" s="236"/>
      <c r="C209" s="237"/>
      <c r="D209" s="231" t="s">
        <v>134</v>
      </c>
      <c r="E209" s="238" t="s">
        <v>1</v>
      </c>
      <c r="F209" s="239" t="s">
        <v>187</v>
      </c>
      <c r="G209" s="237"/>
      <c r="H209" s="238" t="s">
        <v>1</v>
      </c>
      <c r="I209" s="240"/>
      <c r="J209" s="237"/>
      <c r="K209" s="237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134</v>
      </c>
      <c r="AU209" s="245" t="s">
        <v>90</v>
      </c>
      <c r="AV209" s="13" t="s">
        <v>88</v>
      </c>
      <c r="AW209" s="13" t="s">
        <v>38</v>
      </c>
      <c r="AX209" s="13" t="s">
        <v>80</v>
      </c>
      <c r="AY209" s="245" t="s">
        <v>124</v>
      </c>
    </row>
    <row r="210" s="14" customFormat="1">
      <c r="A210" s="14"/>
      <c r="B210" s="246"/>
      <c r="C210" s="247"/>
      <c r="D210" s="231" t="s">
        <v>134</v>
      </c>
      <c r="E210" s="248" t="s">
        <v>1</v>
      </c>
      <c r="F210" s="249" t="s">
        <v>137</v>
      </c>
      <c r="G210" s="247"/>
      <c r="H210" s="250">
        <v>9.3499999999999996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6" t="s">
        <v>134</v>
      </c>
      <c r="AU210" s="256" t="s">
        <v>90</v>
      </c>
      <c r="AV210" s="14" t="s">
        <v>90</v>
      </c>
      <c r="AW210" s="14" t="s">
        <v>38</v>
      </c>
      <c r="AX210" s="14" t="s">
        <v>80</v>
      </c>
      <c r="AY210" s="256" t="s">
        <v>124</v>
      </c>
    </row>
    <row r="211" s="15" customFormat="1">
      <c r="A211" s="15"/>
      <c r="B211" s="257"/>
      <c r="C211" s="258"/>
      <c r="D211" s="231" t="s">
        <v>134</v>
      </c>
      <c r="E211" s="259" t="s">
        <v>1</v>
      </c>
      <c r="F211" s="260" t="s">
        <v>138</v>
      </c>
      <c r="G211" s="258"/>
      <c r="H211" s="261">
        <v>9.3499999999999996</v>
      </c>
      <c r="I211" s="262"/>
      <c r="J211" s="258"/>
      <c r="K211" s="258"/>
      <c r="L211" s="263"/>
      <c r="M211" s="264"/>
      <c r="N211" s="265"/>
      <c r="O211" s="265"/>
      <c r="P211" s="265"/>
      <c r="Q211" s="265"/>
      <c r="R211" s="265"/>
      <c r="S211" s="265"/>
      <c r="T211" s="26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7" t="s">
        <v>134</v>
      </c>
      <c r="AU211" s="267" t="s">
        <v>90</v>
      </c>
      <c r="AV211" s="15" t="s">
        <v>131</v>
      </c>
      <c r="AW211" s="15" t="s">
        <v>38</v>
      </c>
      <c r="AX211" s="15" t="s">
        <v>88</v>
      </c>
      <c r="AY211" s="267" t="s">
        <v>124</v>
      </c>
    </row>
    <row r="212" s="2" customFormat="1" ht="24.15" customHeight="1">
      <c r="A212" s="38"/>
      <c r="B212" s="39"/>
      <c r="C212" s="218" t="s">
        <v>196</v>
      </c>
      <c r="D212" s="218" t="s">
        <v>126</v>
      </c>
      <c r="E212" s="219" t="s">
        <v>197</v>
      </c>
      <c r="F212" s="220" t="s">
        <v>198</v>
      </c>
      <c r="G212" s="221" t="s">
        <v>199</v>
      </c>
      <c r="H212" s="222">
        <v>11</v>
      </c>
      <c r="I212" s="223"/>
      <c r="J212" s="224">
        <f>ROUND(I212*H212,2)</f>
        <v>0</v>
      </c>
      <c r="K212" s="220" t="s">
        <v>130</v>
      </c>
      <c r="L212" s="44"/>
      <c r="M212" s="225" t="s">
        <v>1</v>
      </c>
      <c r="N212" s="226" t="s">
        <v>45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131</v>
      </c>
      <c r="AT212" s="229" t="s">
        <v>126</v>
      </c>
      <c r="AU212" s="229" t="s">
        <v>90</v>
      </c>
      <c r="AY212" s="17" t="s">
        <v>124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88</v>
      </c>
      <c r="BK212" s="230">
        <f>ROUND(I212*H212,2)</f>
        <v>0</v>
      </c>
      <c r="BL212" s="17" t="s">
        <v>131</v>
      </c>
      <c r="BM212" s="229" t="s">
        <v>200</v>
      </c>
    </row>
    <row r="213" s="2" customFormat="1">
      <c r="A213" s="38"/>
      <c r="B213" s="39"/>
      <c r="C213" s="40"/>
      <c r="D213" s="231" t="s">
        <v>132</v>
      </c>
      <c r="E213" s="40"/>
      <c r="F213" s="232" t="s">
        <v>198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132</v>
      </c>
      <c r="AU213" s="17" t="s">
        <v>90</v>
      </c>
    </row>
    <row r="214" s="13" customFormat="1">
      <c r="A214" s="13"/>
      <c r="B214" s="236"/>
      <c r="C214" s="237"/>
      <c r="D214" s="231" t="s">
        <v>134</v>
      </c>
      <c r="E214" s="238" t="s">
        <v>1</v>
      </c>
      <c r="F214" s="239" t="s">
        <v>135</v>
      </c>
      <c r="G214" s="237"/>
      <c r="H214" s="238" t="s">
        <v>1</v>
      </c>
      <c r="I214" s="240"/>
      <c r="J214" s="237"/>
      <c r="K214" s="237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134</v>
      </c>
      <c r="AU214" s="245" t="s">
        <v>90</v>
      </c>
      <c r="AV214" s="13" t="s">
        <v>88</v>
      </c>
      <c r="AW214" s="13" t="s">
        <v>38</v>
      </c>
      <c r="AX214" s="13" t="s">
        <v>80</v>
      </c>
      <c r="AY214" s="245" t="s">
        <v>124</v>
      </c>
    </row>
    <row r="215" s="13" customFormat="1">
      <c r="A215" s="13"/>
      <c r="B215" s="236"/>
      <c r="C215" s="237"/>
      <c r="D215" s="231" t="s">
        <v>134</v>
      </c>
      <c r="E215" s="238" t="s">
        <v>1</v>
      </c>
      <c r="F215" s="239" t="s">
        <v>201</v>
      </c>
      <c r="G215" s="237"/>
      <c r="H215" s="238" t="s">
        <v>1</v>
      </c>
      <c r="I215" s="240"/>
      <c r="J215" s="237"/>
      <c r="K215" s="237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134</v>
      </c>
      <c r="AU215" s="245" t="s">
        <v>90</v>
      </c>
      <c r="AV215" s="13" t="s">
        <v>88</v>
      </c>
      <c r="AW215" s="13" t="s">
        <v>38</v>
      </c>
      <c r="AX215" s="13" t="s">
        <v>80</v>
      </c>
      <c r="AY215" s="245" t="s">
        <v>124</v>
      </c>
    </row>
    <row r="216" s="14" customFormat="1">
      <c r="A216" s="14"/>
      <c r="B216" s="246"/>
      <c r="C216" s="247"/>
      <c r="D216" s="231" t="s">
        <v>134</v>
      </c>
      <c r="E216" s="248" t="s">
        <v>1</v>
      </c>
      <c r="F216" s="249" t="s">
        <v>188</v>
      </c>
      <c r="G216" s="247"/>
      <c r="H216" s="250">
        <v>11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134</v>
      </c>
      <c r="AU216" s="256" t="s">
        <v>90</v>
      </c>
      <c r="AV216" s="14" t="s">
        <v>90</v>
      </c>
      <c r="AW216" s="14" t="s">
        <v>38</v>
      </c>
      <c r="AX216" s="14" t="s">
        <v>80</v>
      </c>
      <c r="AY216" s="256" t="s">
        <v>124</v>
      </c>
    </row>
    <row r="217" s="15" customFormat="1">
      <c r="A217" s="15"/>
      <c r="B217" s="257"/>
      <c r="C217" s="258"/>
      <c r="D217" s="231" t="s">
        <v>134</v>
      </c>
      <c r="E217" s="259" t="s">
        <v>1</v>
      </c>
      <c r="F217" s="260" t="s">
        <v>138</v>
      </c>
      <c r="G217" s="258"/>
      <c r="H217" s="261">
        <v>11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7" t="s">
        <v>134</v>
      </c>
      <c r="AU217" s="267" t="s">
        <v>90</v>
      </c>
      <c r="AV217" s="15" t="s">
        <v>131</v>
      </c>
      <c r="AW217" s="15" t="s">
        <v>38</v>
      </c>
      <c r="AX217" s="15" t="s">
        <v>88</v>
      </c>
      <c r="AY217" s="267" t="s">
        <v>124</v>
      </c>
    </row>
    <row r="218" s="12" customFormat="1" ht="22.8" customHeight="1">
      <c r="A218" s="12"/>
      <c r="B218" s="202"/>
      <c r="C218" s="203"/>
      <c r="D218" s="204" t="s">
        <v>79</v>
      </c>
      <c r="E218" s="216" t="s">
        <v>149</v>
      </c>
      <c r="F218" s="216" t="s">
        <v>202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SUM(P219:P258)</f>
        <v>0</v>
      </c>
      <c r="Q218" s="210"/>
      <c r="R218" s="211">
        <f>SUM(R219:R258)</f>
        <v>0</v>
      </c>
      <c r="S218" s="210"/>
      <c r="T218" s="212">
        <f>SUM(T219:T258)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88</v>
      </c>
      <c r="AT218" s="214" t="s">
        <v>79</v>
      </c>
      <c r="AU218" s="214" t="s">
        <v>88</v>
      </c>
      <c r="AY218" s="213" t="s">
        <v>124</v>
      </c>
      <c r="BK218" s="215">
        <f>SUM(BK219:BK258)</f>
        <v>0</v>
      </c>
    </row>
    <row r="219" s="2" customFormat="1" ht="49.05" customHeight="1">
      <c r="A219" s="38"/>
      <c r="B219" s="39"/>
      <c r="C219" s="218" t="s">
        <v>173</v>
      </c>
      <c r="D219" s="218" t="s">
        <v>126</v>
      </c>
      <c r="E219" s="219" t="s">
        <v>203</v>
      </c>
      <c r="F219" s="220" t="s">
        <v>204</v>
      </c>
      <c r="G219" s="221" t="s">
        <v>199</v>
      </c>
      <c r="H219" s="222">
        <v>52</v>
      </c>
      <c r="I219" s="223"/>
      <c r="J219" s="224">
        <f>ROUND(I219*H219,2)</f>
        <v>0</v>
      </c>
      <c r="K219" s="220" t="s">
        <v>130</v>
      </c>
      <c r="L219" s="44"/>
      <c r="M219" s="225" t="s">
        <v>1</v>
      </c>
      <c r="N219" s="226" t="s">
        <v>45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131</v>
      </c>
      <c r="AT219" s="229" t="s">
        <v>126</v>
      </c>
      <c r="AU219" s="229" t="s">
        <v>90</v>
      </c>
      <c r="AY219" s="17" t="s">
        <v>124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88</v>
      </c>
      <c r="BK219" s="230">
        <f>ROUND(I219*H219,2)</f>
        <v>0</v>
      </c>
      <c r="BL219" s="17" t="s">
        <v>131</v>
      </c>
      <c r="BM219" s="229" t="s">
        <v>205</v>
      </c>
    </row>
    <row r="220" s="2" customFormat="1">
      <c r="A220" s="38"/>
      <c r="B220" s="39"/>
      <c r="C220" s="40"/>
      <c r="D220" s="231" t="s">
        <v>132</v>
      </c>
      <c r="E220" s="40"/>
      <c r="F220" s="232" t="s">
        <v>204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132</v>
      </c>
      <c r="AU220" s="17" t="s">
        <v>90</v>
      </c>
    </row>
    <row r="221" s="13" customFormat="1">
      <c r="A221" s="13"/>
      <c r="B221" s="236"/>
      <c r="C221" s="237"/>
      <c r="D221" s="231" t="s">
        <v>134</v>
      </c>
      <c r="E221" s="238" t="s">
        <v>1</v>
      </c>
      <c r="F221" s="239" t="s">
        <v>135</v>
      </c>
      <c r="G221" s="237"/>
      <c r="H221" s="238" t="s">
        <v>1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134</v>
      </c>
      <c r="AU221" s="245" t="s">
        <v>90</v>
      </c>
      <c r="AV221" s="13" t="s">
        <v>88</v>
      </c>
      <c r="AW221" s="13" t="s">
        <v>38</v>
      </c>
      <c r="AX221" s="13" t="s">
        <v>80</v>
      </c>
      <c r="AY221" s="245" t="s">
        <v>124</v>
      </c>
    </row>
    <row r="222" s="14" customFormat="1">
      <c r="A222" s="14"/>
      <c r="B222" s="246"/>
      <c r="C222" s="247"/>
      <c r="D222" s="231" t="s">
        <v>134</v>
      </c>
      <c r="E222" s="248" t="s">
        <v>1</v>
      </c>
      <c r="F222" s="249" t="s">
        <v>206</v>
      </c>
      <c r="G222" s="247"/>
      <c r="H222" s="250">
        <v>52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134</v>
      </c>
      <c r="AU222" s="256" t="s">
        <v>90</v>
      </c>
      <c r="AV222" s="14" t="s">
        <v>90</v>
      </c>
      <c r="AW222" s="14" t="s">
        <v>38</v>
      </c>
      <c r="AX222" s="14" t="s">
        <v>80</v>
      </c>
      <c r="AY222" s="256" t="s">
        <v>124</v>
      </c>
    </row>
    <row r="223" s="15" customFormat="1">
      <c r="A223" s="15"/>
      <c r="B223" s="257"/>
      <c r="C223" s="258"/>
      <c r="D223" s="231" t="s">
        <v>134</v>
      </c>
      <c r="E223" s="259" t="s">
        <v>1</v>
      </c>
      <c r="F223" s="260" t="s">
        <v>138</v>
      </c>
      <c r="G223" s="258"/>
      <c r="H223" s="261">
        <v>52</v>
      </c>
      <c r="I223" s="262"/>
      <c r="J223" s="258"/>
      <c r="K223" s="258"/>
      <c r="L223" s="263"/>
      <c r="M223" s="264"/>
      <c r="N223" s="265"/>
      <c r="O223" s="265"/>
      <c r="P223" s="265"/>
      <c r="Q223" s="265"/>
      <c r="R223" s="265"/>
      <c r="S223" s="265"/>
      <c r="T223" s="266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7" t="s">
        <v>134</v>
      </c>
      <c r="AU223" s="267" t="s">
        <v>90</v>
      </c>
      <c r="AV223" s="15" t="s">
        <v>131</v>
      </c>
      <c r="AW223" s="15" t="s">
        <v>38</v>
      </c>
      <c r="AX223" s="15" t="s">
        <v>88</v>
      </c>
      <c r="AY223" s="267" t="s">
        <v>124</v>
      </c>
    </row>
    <row r="224" s="2" customFormat="1" ht="14.4" customHeight="1">
      <c r="A224" s="38"/>
      <c r="B224" s="39"/>
      <c r="C224" s="268" t="s">
        <v>8</v>
      </c>
      <c r="D224" s="268" t="s">
        <v>170</v>
      </c>
      <c r="E224" s="269" t="s">
        <v>207</v>
      </c>
      <c r="F224" s="270" t="s">
        <v>208</v>
      </c>
      <c r="G224" s="271" t="s">
        <v>209</v>
      </c>
      <c r="H224" s="272">
        <v>52.520000000000003</v>
      </c>
      <c r="I224" s="273"/>
      <c r="J224" s="274">
        <f>ROUND(I224*H224,2)</f>
        <v>0</v>
      </c>
      <c r="K224" s="270" t="s">
        <v>130</v>
      </c>
      <c r="L224" s="275"/>
      <c r="M224" s="276" t="s">
        <v>1</v>
      </c>
      <c r="N224" s="277" t="s">
        <v>45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152</v>
      </c>
      <c r="AT224" s="229" t="s">
        <v>170</v>
      </c>
      <c r="AU224" s="229" t="s">
        <v>90</v>
      </c>
      <c r="AY224" s="17" t="s">
        <v>124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88</v>
      </c>
      <c r="BK224" s="230">
        <f>ROUND(I224*H224,2)</f>
        <v>0</v>
      </c>
      <c r="BL224" s="17" t="s">
        <v>131</v>
      </c>
      <c r="BM224" s="229" t="s">
        <v>210</v>
      </c>
    </row>
    <row r="225" s="2" customFormat="1">
      <c r="A225" s="38"/>
      <c r="B225" s="39"/>
      <c r="C225" s="40"/>
      <c r="D225" s="231" t="s">
        <v>132</v>
      </c>
      <c r="E225" s="40"/>
      <c r="F225" s="232" t="s">
        <v>208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132</v>
      </c>
      <c r="AU225" s="17" t="s">
        <v>90</v>
      </c>
    </row>
    <row r="226" s="13" customFormat="1">
      <c r="A226" s="13"/>
      <c r="B226" s="236"/>
      <c r="C226" s="237"/>
      <c r="D226" s="231" t="s">
        <v>134</v>
      </c>
      <c r="E226" s="238" t="s">
        <v>1</v>
      </c>
      <c r="F226" s="239" t="s">
        <v>135</v>
      </c>
      <c r="G226" s="237"/>
      <c r="H226" s="238" t="s">
        <v>1</v>
      </c>
      <c r="I226" s="240"/>
      <c r="J226" s="237"/>
      <c r="K226" s="237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134</v>
      </c>
      <c r="AU226" s="245" t="s">
        <v>90</v>
      </c>
      <c r="AV226" s="13" t="s">
        <v>88</v>
      </c>
      <c r="AW226" s="13" t="s">
        <v>38</v>
      </c>
      <c r="AX226" s="13" t="s">
        <v>80</v>
      </c>
      <c r="AY226" s="245" t="s">
        <v>124</v>
      </c>
    </row>
    <row r="227" s="14" customFormat="1">
      <c r="A227" s="14"/>
      <c r="B227" s="246"/>
      <c r="C227" s="247"/>
      <c r="D227" s="231" t="s">
        <v>134</v>
      </c>
      <c r="E227" s="248" t="s">
        <v>1</v>
      </c>
      <c r="F227" s="249" t="s">
        <v>211</v>
      </c>
      <c r="G227" s="247"/>
      <c r="H227" s="250">
        <v>52.520000000000003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134</v>
      </c>
      <c r="AU227" s="256" t="s">
        <v>90</v>
      </c>
      <c r="AV227" s="14" t="s">
        <v>90</v>
      </c>
      <c r="AW227" s="14" t="s">
        <v>38</v>
      </c>
      <c r="AX227" s="14" t="s">
        <v>80</v>
      </c>
      <c r="AY227" s="256" t="s">
        <v>124</v>
      </c>
    </row>
    <row r="228" s="15" customFormat="1">
      <c r="A228" s="15"/>
      <c r="B228" s="257"/>
      <c r="C228" s="258"/>
      <c r="D228" s="231" t="s">
        <v>134</v>
      </c>
      <c r="E228" s="259" t="s">
        <v>1</v>
      </c>
      <c r="F228" s="260" t="s">
        <v>138</v>
      </c>
      <c r="G228" s="258"/>
      <c r="H228" s="261">
        <v>52.520000000000003</v>
      </c>
      <c r="I228" s="262"/>
      <c r="J228" s="258"/>
      <c r="K228" s="258"/>
      <c r="L228" s="263"/>
      <c r="M228" s="264"/>
      <c r="N228" s="265"/>
      <c r="O228" s="265"/>
      <c r="P228" s="265"/>
      <c r="Q228" s="265"/>
      <c r="R228" s="265"/>
      <c r="S228" s="265"/>
      <c r="T228" s="266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7" t="s">
        <v>134</v>
      </c>
      <c r="AU228" s="267" t="s">
        <v>90</v>
      </c>
      <c r="AV228" s="15" t="s">
        <v>131</v>
      </c>
      <c r="AW228" s="15" t="s">
        <v>38</v>
      </c>
      <c r="AX228" s="15" t="s">
        <v>88</v>
      </c>
      <c r="AY228" s="267" t="s">
        <v>124</v>
      </c>
    </row>
    <row r="229" s="2" customFormat="1" ht="24.15" customHeight="1">
      <c r="A229" s="38"/>
      <c r="B229" s="39"/>
      <c r="C229" s="218" t="s">
        <v>179</v>
      </c>
      <c r="D229" s="218" t="s">
        <v>126</v>
      </c>
      <c r="E229" s="219" t="s">
        <v>212</v>
      </c>
      <c r="F229" s="220" t="s">
        <v>213</v>
      </c>
      <c r="G229" s="221" t="s">
        <v>199</v>
      </c>
      <c r="H229" s="222">
        <v>20</v>
      </c>
      <c r="I229" s="223"/>
      <c r="J229" s="224">
        <f>ROUND(I229*H229,2)</f>
        <v>0</v>
      </c>
      <c r="K229" s="220" t="s">
        <v>214</v>
      </c>
      <c r="L229" s="44"/>
      <c r="M229" s="225" t="s">
        <v>1</v>
      </c>
      <c r="N229" s="226" t="s">
        <v>45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131</v>
      </c>
      <c r="AT229" s="229" t="s">
        <v>126</v>
      </c>
      <c r="AU229" s="229" t="s">
        <v>90</v>
      </c>
      <c r="AY229" s="17" t="s">
        <v>124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88</v>
      </c>
      <c r="BK229" s="230">
        <f>ROUND(I229*H229,2)</f>
        <v>0</v>
      </c>
      <c r="BL229" s="17" t="s">
        <v>131</v>
      </c>
      <c r="BM229" s="229" t="s">
        <v>215</v>
      </c>
    </row>
    <row r="230" s="2" customFormat="1">
      <c r="A230" s="38"/>
      <c r="B230" s="39"/>
      <c r="C230" s="40"/>
      <c r="D230" s="231" t="s">
        <v>132</v>
      </c>
      <c r="E230" s="40"/>
      <c r="F230" s="232" t="s">
        <v>213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132</v>
      </c>
      <c r="AU230" s="17" t="s">
        <v>90</v>
      </c>
    </row>
    <row r="231" s="13" customFormat="1">
      <c r="A231" s="13"/>
      <c r="B231" s="236"/>
      <c r="C231" s="237"/>
      <c r="D231" s="231" t="s">
        <v>134</v>
      </c>
      <c r="E231" s="238" t="s">
        <v>1</v>
      </c>
      <c r="F231" s="239" t="s">
        <v>135</v>
      </c>
      <c r="G231" s="237"/>
      <c r="H231" s="238" t="s">
        <v>1</v>
      </c>
      <c r="I231" s="240"/>
      <c r="J231" s="237"/>
      <c r="K231" s="237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134</v>
      </c>
      <c r="AU231" s="245" t="s">
        <v>90</v>
      </c>
      <c r="AV231" s="13" t="s">
        <v>88</v>
      </c>
      <c r="AW231" s="13" t="s">
        <v>38</v>
      </c>
      <c r="AX231" s="13" t="s">
        <v>80</v>
      </c>
      <c r="AY231" s="245" t="s">
        <v>124</v>
      </c>
    </row>
    <row r="232" s="13" customFormat="1">
      <c r="A232" s="13"/>
      <c r="B232" s="236"/>
      <c r="C232" s="237"/>
      <c r="D232" s="231" t="s">
        <v>134</v>
      </c>
      <c r="E232" s="238" t="s">
        <v>1</v>
      </c>
      <c r="F232" s="239" t="s">
        <v>216</v>
      </c>
      <c r="G232" s="237"/>
      <c r="H232" s="238" t="s">
        <v>1</v>
      </c>
      <c r="I232" s="240"/>
      <c r="J232" s="237"/>
      <c r="K232" s="237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134</v>
      </c>
      <c r="AU232" s="245" t="s">
        <v>90</v>
      </c>
      <c r="AV232" s="13" t="s">
        <v>88</v>
      </c>
      <c r="AW232" s="13" t="s">
        <v>38</v>
      </c>
      <c r="AX232" s="13" t="s">
        <v>80</v>
      </c>
      <c r="AY232" s="245" t="s">
        <v>124</v>
      </c>
    </row>
    <row r="233" s="14" customFormat="1">
      <c r="A233" s="14"/>
      <c r="B233" s="246"/>
      <c r="C233" s="247"/>
      <c r="D233" s="231" t="s">
        <v>134</v>
      </c>
      <c r="E233" s="248" t="s">
        <v>1</v>
      </c>
      <c r="F233" s="249" t="s">
        <v>186</v>
      </c>
      <c r="G233" s="247"/>
      <c r="H233" s="250">
        <v>20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134</v>
      </c>
      <c r="AU233" s="256" t="s">
        <v>90</v>
      </c>
      <c r="AV233" s="14" t="s">
        <v>90</v>
      </c>
      <c r="AW233" s="14" t="s">
        <v>38</v>
      </c>
      <c r="AX233" s="14" t="s">
        <v>80</v>
      </c>
      <c r="AY233" s="256" t="s">
        <v>124</v>
      </c>
    </row>
    <row r="234" s="15" customFormat="1">
      <c r="A234" s="15"/>
      <c r="B234" s="257"/>
      <c r="C234" s="258"/>
      <c r="D234" s="231" t="s">
        <v>134</v>
      </c>
      <c r="E234" s="259" t="s">
        <v>1</v>
      </c>
      <c r="F234" s="260" t="s">
        <v>138</v>
      </c>
      <c r="G234" s="258"/>
      <c r="H234" s="261">
        <v>20</v>
      </c>
      <c r="I234" s="262"/>
      <c r="J234" s="258"/>
      <c r="K234" s="258"/>
      <c r="L234" s="263"/>
      <c r="M234" s="264"/>
      <c r="N234" s="265"/>
      <c r="O234" s="265"/>
      <c r="P234" s="265"/>
      <c r="Q234" s="265"/>
      <c r="R234" s="265"/>
      <c r="S234" s="265"/>
      <c r="T234" s="26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7" t="s">
        <v>134</v>
      </c>
      <c r="AU234" s="267" t="s">
        <v>90</v>
      </c>
      <c r="AV234" s="15" t="s">
        <v>131</v>
      </c>
      <c r="AW234" s="15" t="s">
        <v>38</v>
      </c>
      <c r="AX234" s="15" t="s">
        <v>88</v>
      </c>
      <c r="AY234" s="267" t="s">
        <v>124</v>
      </c>
    </row>
    <row r="235" s="2" customFormat="1" ht="37.8" customHeight="1">
      <c r="A235" s="38"/>
      <c r="B235" s="39"/>
      <c r="C235" s="218" t="s">
        <v>217</v>
      </c>
      <c r="D235" s="218" t="s">
        <v>126</v>
      </c>
      <c r="E235" s="219" t="s">
        <v>218</v>
      </c>
      <c r="F235" s="220" t="s">
        <v>219</v>
      </c>
      <c r="G235" s="221" t="s">
        <v>129</v>
      </c>
      <c r="H235" s="222">
        <v>14</v>
      </c>
      <c r="I235" s="223"/>
      <c r="J235" s="224">
        <f>ROUND(I235*H235,2)</f>
        <v>0</v>
      </c>
      <c r="K235" s="220" t="s">
        <v>214</v>
      </c>
      <c r="L235" s="44"/>
      <c r="M235" s="225" t="s">
        <v>1</v>
      </c>
      <c r="N235" s="226" t="s">
        <v>45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131</v>
      </c>
      <c r="AT235" s="229" t="s">
        <v>126</v>
      </c>
      <c r="AU235" s="229" t="s">
        <v>90</v>
      </c>
      <c r="AY235" s="17" t="s">
        <v>124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88</v>
      </c>
      <c r="BK235" s="230">
        <f>ROUND(I235*H235,2)</f>
        <v>0</v>
      </c>
      <c r="BL235" s="17" t="s">
        <v>131</v>
      </c>
      <c r="BM235" s="229" t="s">
        <v>220</v>
      </c>
    </row>
    <row r="236" s="2" customFormat="1">
      <c r="A236" s="38"/>
      <c r="B236" s="39"/>
      <c r="C236" s="40"/>
      <c r="D236" s="231" t="s">
        <v>132</v>
      </c>
      <c r="E236" s="40"/>
      <c r="F236" s="232" t="s">
        <v>219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132</v>
      </c>
      <c r="AU236" s="17" t="s">
        <v>90</v>
      </c>
    </row>
    <row r="237" s="13" customFormat="1">
      <c r="A237" s="13"/>
      <c r="B237" s="236"/>
      <c r="C237" s="237"/>
      <c r="D237" s="231" t="s">
        <v>134</v>
      </c>
      <c r="E237" s="238" t="s">
        <v>1</v>
      </c>
      <c r="F237" s="239" t="s">
        <v>135</v>
      </c>
      <c r="G237" s="237"/>
      <c r="H237" s="238" t="s">
        <v>1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134</v>
      </c>
      <c r="AU237" s="245" t="s">
        <v>90</v>
      </c>
      <c r="AV237" s="13" t="s">
        <v>88</v>
      </c>
      <c r="AW237" s="13" t="s">
        <v>38</v>
      </c>
      <c r="AX237" s="13" t="s">
        <v>80</v>
      </c>
      <c r="AY237" s="245" t="s">
        <v>124</v>
      </c>
    </row>
    <row r="238" s="13" customFormat="1">
      <c r="A238" s="13"/>
      <c r="B238" s="236"/>
      <c r="C238" s="237"/>
      <c r="D238" s="231" t="s">
        <v>134</v>
      </c>
      <c r="E238" s="238" t="s">
        <v>1</v>
      </c>
      <c r="F238" s="239" t="s">
        <v>221</v>
      </c>
      <c r="G238" s="237"/>
      <c r="H238" s="238" t="s">
        <v>1</v>
      </c>
      <c r="I238" s="240"/>
      <c r="J238" s="237"/>
      <c r="K238" s="237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134</v>
      </c>
      <c r="AU238" s="245" t="s">
        <v>90</v>
      </c>
      <c r="AV238" s="13" t="s">
        <v>88</v>
      </c>
      <c r="AW238" s="13" t="s">
        <v>38</v>
      </c>
      <c r="AX238" s="13" t="s">
        <v>80</v>
      </c>
      <c r="AY238" s="245" t="s">
        <v>124</v>
      </c>
    </row>
    <row r="239" s="13" customFormat="1">
      <c r="A239" s="13"/>
      <c r="B239" s="236"/>
      <c r="C239" s="237"/>
      <c r="D239" s="231" t="s">
        <v>134</v>
      </c>
      <c r="E239" s="238" t="s">
        <v>1</v>
      </c>
      <c r="F239" s="239" t="s">
        <v>222</v>
      </c>
      <c r="G239" s="237"/>
      <c r="H239" s="238" t="s">
        <v>1</v>
      </c>
      <c r="I239" s="240"/>
      <c r="J239" s="237"/>
      <c r="K239" s="237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134</v>
      </c>
      <c r="AU239" s="245" t="s">
        <v>90</v>
      </c>
      <c r="AV239" s="13" t="s">
        <v>88</v>
      </c>
      <c r="AW239" s="13" t="s">
        <v>38</v>
      </c>
      <c r="AX239" s="13" t="s">
        <v>80</v>
      </c>
      <c r="AY239" s="245" t="s">
        <v>124</v>
      </c>
    </row>
    <row r="240" s="14" customFormat="1">
      <c r="A240" s="14"/>
      <c r="B240" s="246"/>
      <c r="C240" s="247"/>
      <c r="D240" s="231" t="s">
        <v>134</v>
      </c>
      <c r="E240" s="248" t="s">
        <v>1</v>
      </c>
      <c r="F240" s="249" t="s">
        <v>173</v>
      </c>
      <c r="G240" s="247"/>
      <c r="H240" s="250">
        <v>14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134</v>
      </c>
      <c r="AU240" s="256" t="s">
        <v>90</v>
      </c>
      <c r="AV240" s="14" t="s">
        <v>90</v>
      </c>
      <c r="AW240" s="14" t="s">
        <v>38</v>
      </c>
      <c r="AX240" s="14" t="s">
        <v>80</v>
      </c>
      <c r="AY240" s="256" t="s">
        <v>124</v>
      </c>
    </row>
    <row r="241" s="13" customFormat="1">
      <c r="A241" s="13"/>
      <c r="B241" s="236"/>
      <c r="C241" s="237"/>
      <c r="D241" s="231" t="s">
        <v>134</v>
      </c>
      <c r="E241" s="238" t="s">
        <v>1</v>
      </c>
      <c r="F241" s="239" t="s">
        <v>223</v>
      </c>
      <c r="G241" s="237"/>
      <c r="H241" s="238" t="s">
        <v>1</v>
      </c>
      <c r="I241" s="240"/>
      <c r="J241" s="237"/>
      <c r="K241" s="237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134</v>
      </c>
      <c r="AU241" s="245" t="s">
        <v>90</v>
      </c>
      <c r="AV241" s="13" t="s">
        <v>88</v>
      </c>
      <c r="AW241" s="13" t="s">
        <v>38</v>
      </c>
      <c r="AX241" s="13" t="s">
        <v>80</v>
      </c>
      <c r="AY241" s="245" t="s">
        <v>124</v>
      </c>
    </row>
    <row r="242" s="14" customFormat="1">
      <c r="A242" s="14"/>
      <c r="B242" s="246"/>
      <c r="C242" s="247"/>
      <c r="D242" s="231" t="s">
        <v>134</v>
      </c>
      <c r="E242" s="248" t="s">
        <v>1</v>
      </c>
      <c r="F242" s="249" t="s">
        <v>80</v>
      </c>
      <c r="G242" s="247"/>
      <c r="H242" s="250">
        <v>0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134</v>
      </c>
      <c r="AU242" s="256" t="s">
        <v>90</v>
      </c>
      <c r="AV242" s="14" t="s">
        <v>90</v>
      </c>
      <c r="AW242" s="14" t="s">
        <v>38</v>
      </c>
      <c r="AX242" s="14" t="s">
        <v>80</v>
      </c>
      <c r="AY242" s="256" t="s">
        <v>124</v>
      </c>
    </row>
    <row r="243" s="15" customFormat="1">
      <c r="A243" s="15"/>
      <c r="B243" s="257"/>
      <c r="C243" s="258"/>
      <c r="D243" s="231" t="s">
        <v>134</v>
      </c>
      <c r="E243" s="259" t="s">
        <v>1</v>
      </c>
      <c r="F243" s="260" t="s">
        <v>138</v>
      </c>
      <c r="G243" s="258"/>
      <c r="H243" s="261">
        <v>14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7" t="s">
        <v>134</v>
      </c>
      <c r="AU243" s="267" t="s">
        <v>90</v>
      </c>
      <c r="AV243" s="15" t="s">
        <v>131</v>
      </c>
      <c r="AW243" s="15" t="s">
        <v>38</v>
      </c>
      <c r="AX243" s="15" t="s">
        <v>88</v>
      </c>
      <c r="AY243" s="267" t="s">
        <v>124</v>
      </c>
    </row>
    <row r="244" s="2" customFormat="1" ht="37.8" customHeight="1">
      <c r="A244" s="38"/>
      <c r="B244" s="39"/>
      <c r="C244" s="218" t="s">
        <v>182</v>
      </c>
      <c r="D244" s="218" t="s">
        <v>126</v>
      </c>
      <c r="E244" s="219" t="s">
        <v>224</v>
      </c>
      <c r="F244" s="220" t="s">
        <v>225</v>
      </c>
      <c r="G244" s="221" t="s">
        <v>129</v>
      </c>
      <c r="H244" s="222">
        <v>94</v>
      </c>
      <c r="I244" s="223"/>
      <c r="J244" s="224">
        <f>ROUND(I244*H244,2)</f>
        <v>0</v>
      </c>
      <c r="K244" s="220" t="s">
        <v>214</v>
      </c>
      <c r="L244" s="44"/>
      <c r="M244" s="225" t="s">
        <v>1</v>
      </c>
      <c r="N244" s="226" t="s">
        <v>45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131</v>
      </c>
      <c r="AT244" s="229" t="s">
        <v>126</v>
      </c>
      <c r="AU244" s="229" t="s">
        <v>90</v>
      </c>
      <c r="AY244" s="17" t="s">
        <v>124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88</v>
      </c>
      <c r="BK244" s="230">
        <f>ROUND(I244*H244,2)</f>
        <v>0</v>
      </c>
      <c r="BL244" s="17" t="s">
        <v>131</v>
      </c>
      <c r="BM244" s="229" t="s">
        <v>226</v>
      </c>
    </row>
    <row r="245" s="2" customFormat="1">
      <c r="A245" s="38"/>
      <c r="B245" s="39"/>
      <c r="C245" s="40"/>
      <c r="D245" s="231" t="s">
        <v>132</v>
      </c>
      <c r="E245" s="40"/>
      <c r="F245" s="232" t="s">
        <v>225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132</v>
      </c>
      <c r="AU245" s="17" t="s">
        <v>90</v>
      </c>
    </row>
    <row r="246" s="13" customFormat="1">
      <c r="A246" s="13"/>
      <c r="B246" s="236"/>
      <c r="C246" s="237"/>
      <c r="D246" s="231" t="s">
        <v>134</v>
      </c>
      <c r="E246" s="238" t="s">
        <v>1</v>
      </c>
      <c r="F246" s="239" t="s">
        <v>135</v>
      </c>
      <c r="G246" s="237"/>
      <c r="H246" s="238" t="s">
        <v>1</v>
      </c>
      <c r="I246" s="240"/>
      <c r="J246" s="237"/>
      <c r="K246" s="237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134</v>
      </c>
      <c r="AU246" s="245" t="s">
        <v>90</v>
      </c>
      <c r="AV246" s="13" t="s">
        <v>88</v>
      </c>
      <c r="AW246" s="13" t="s">
        <v>38</v>
      </c>
      <c r="AX246" s="13" t="s">
        <v>80</v>
      </c>
      <c r="AY246" s="245" t="s">
        <v>124</v>
      </c>
    </row>
    <row r="247" s="13" customFormat="1">
      <c r="A247" s="13"/>
      <c r="B247" s="236"/>
      <c r="C247" s="237"/>
      <c r="D247" s="231" t="s">
        <v>134</v>
      </c>
      <c r="E247" s="238" t="s">
        <v>1</v>
      </c>
      <c r="F247" s="239" t="s">
        <v>221</v>
      </c>
      <c r="G247" s="237"/>
      <c r="H247" s="238" t="s">
        <v>1</v>
      </c>
      <c r="I247" s="240"/>
      <c r="J247" s="237"/>
      <c r="K247" s="237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134</v>
      </c>
      <c r="AU247" s="245" t="s">
        <v>90</v>
      </c>
      <c r="AV247" s="13" t="s">
        <v>88</v>
      </c>
      <c r="AW247" s="13" t="s">
        <v>38</v>
      </c>
      <c r="AX247" s="13" t="s">
        <v>80</v>
      </c>
      <c r="AY247" s="245" t="s">
        <v>124</v>
      </c>
    </row>
    <row r="248" s="13" customFormat="1">
      <c r="A248" s="13"/>
      <c r="B248" s="236"/>
      <c r="C248" s="237"/>
      <c r="D248" s="231" t="s">
        <v>134</v>
      </c>
      <c r="E248" s="238" t="s">
        <v>1</v>
      </c>
      <c r="F248" s="239" t="s">
        <v>227</v>
      </c>
      <c r="G248" s="237"/>
      <c r="H248" s="238" t="s">
        <v>1</v>
      </c>
      <c r="I248" s="240"/>
      <c r="J248" s="237"/>
      <c r="K248" s="237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134</v>
      </c>
      <c r="AU248" s="245" t="s">
        <v>90</v>
      </c>
      <c r="AV248" s="13" t="s">
        <v>88</v>
      </c>
      <c r="AW248" s="13" t="s">
        <v>38</v>
      </c>
      <c r="AX248" s="13" t="s">
        <v>80</v>
      </c>
      <c r="AY248" s="245" t="s">
        <v>124</v>
      </c>
    </row>
    <row r="249" s="14" customFormat="1">
      <c r="A249" s="14"/>
      <c r="B249" s="246"/>
      <c r="C249" s="247"/>
      <c r="D249" s="231" t="s">
        <v>134</v>
      </c>
      <c r="E249" s="248" t="s">
        <v>1</v>
      </c>
      <c r="F249" s="249" t="s">
        <v>228</v>
      </c>
      <c r="G249" s="247"/>
      <c r="H249" s="250">
        <v>94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134</v>
      </c>
      <c r="AU249" s="256" t="s">
        <v>90</v>
      </c>
      <c r="AV249" s="14" t="s">
        <v>90</v>
      </c>
      <c r="AW249" s="14" t="s">
        <v>38</v>
      </c>
      <c r="AX249" s="14" t="s">
        <v>80</v>
      </c>
      <c r="AY249" s="256" t="s">
        <v>124</v>
      </c>
    </row>
    <row r="250" s="15" customFormat="1">
      <c r="A250" s="15"/>
      <c r="B250" s="257"/>
      <c r="C250" s="258"/>
      <c r="D250" s="231" t="s">
        <v>134</v>
      </c>
      <c r="E250" s="259" t="s">
        <v>1</v>
      </c>
      <c r="F250" s="260" t="s">
        <v>138</v>
      </c>
      <c r="G250" s="258"/>
      <c r="H250" s="261">
        <v>94</v>
      </c>
      <c r="I250" s="262"/>
      <c r="J250" s="258"/>
      <c r="K250" s="258"/>
      <c r="L250" s="263"/>
      <c r="M250" s="264"/>
      <c r="N250" s="265"/>
      <c r="O250" s="265"/>
      <c r="P250" s="265"/>
      <c r="Q250" s="265"/>
      <c r="R250" s="265"/>
      <c r="S250" s="265"/>
      <c r="T250" s="266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7" t="s">
        <v>134</v>
      </c>
      <c r="AU250" s="267" t="s">
        <v>90</v>
      </c>
      <c r="AV250" s="15" t="s">
        <v>131</v>
      </c>
      <c r="AW250" s="15" t="s">
        <v>38</v>
      </c>
      <c r="AX250" s="15" t="s">
        <v>88</v>
      </c>
      <c r="AY250" s="267" t="s">
        <v>124</v>
      </c>
    </row>
    <row r="251" s="2" customFormat="1" ht="24.15" customHeight="1">
      <c r="A251" s="38"/>
      <c r="B251" s="39"/>
      <c r="C251" s="218" t="s">
        <v>229</v>
      </c>
      <c r="D251" s="218" t="s">
        <v>126</v>
      </c>
      <c r="E251" s="219" t="s">
        <v>230</v>
      </c>
      <c r="F251" s="220" t="s">
        <v>231</v>
      </c>
      <c r="G251" s="221" t="s">
        <v>129</v>
      </c>
      <c r="H251" s="222">
        <v>128</v>
      </c>
      <c r="I251" s="223"/>
      <c r="J251" s="224">
        <f>ROUND(I251*H251,2)</f>
        <v>0</v>
      </c>
      <c r="K251" s="220" t="s">
        <v>214</v>
      </c>
      <c r="L251" s="44"/>
      <c r="M251" s="225" t="s">
        <v>1</v>
      </c>
      <c r="N251" s="226" t="s">
        <v>45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131</v>
      </c>
      <c r="AT251" s="229" t="s">
        <v>126</v>
      </c>
      <c r="AU251" s="229" t="s">
        <v>90</v>
      </c>
      <c r="AY251" s="17" t="s">
        <v>124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88</v>
      </c>
      <c r="BK251" s="230">
        <f>ROUND(I251*H251,2)</f>
        <v>0</v>
      </c>
      <c r="BL251" s="17" t="s">
        <v>131</v>
      </c>
      <c r="BM251" s="229" t="s">
        <v>232</v>
      </c>
    </row>
    <row r="252" s="2" customFormat="1">
      <c r="A252" s="38"/>
      <c r="B252" s="39"/>
      <c r="C252" s="40"/>
      <c r="D252" s="231" t="s">
        <v>132</v>
      </c>
      <c r="E252" s="40"/>
      <c r="F252" s="232" t="s">
        <v>231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132</v>
      </c>
      <c r="AU252" s="17" t="s">
        <v>90</v>
      </c>
    </row>
    <row r="253" s="2" customFormat="1" ht="14.4" customHeight="1">
      <c r="A253" s="38"/>
      <c r="B253" s="39"/>
      <c r="C253" s="218" t="s">
        <v>186</v>
      </c>
      <c r="D253" s="218" t="s">
        <v>126</v>
      </c>
      <c r="E253" s="219" t="s">
        <v>233</v>
      </c>
      <c r="F253" s="220" t="s">
        <v>234</v>
      </c>
      <c r="G253" s="221" t="s">
        <v>199</v>
      </c>
      <c r="H253" s="222">
        <v>20</v>
      </c>
      <c r="I253" s="223"/>
      <c r="J253" s="224">
        <f>ROUND(I253*H253,2)</f>
        <v>0</v>
      </c>
      <c r="K253" s="220" t="s">
        <v>214</v>
      </c>
      <c r="L253" s="44"/>
      <c r="M253" s="225" t="s">
        <v>1</v>
      </c>
      <c r="N253" s="226" t="s">
        <v>45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131</v>
      </c>
      <c r="AT253" s="229" t="s">
        <v>126</v>
      </c>
      <c r="AU253" s="229" t="s">
        <v>90</v>
      </c>
      <c r="AY253" s="17" t="s">
        <v>124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88</v>
      </c>
      <c r="BK253" s="230">
        <f>ROUND(I253*H253,2)</f>
        <v>0</v>
      </c>
      <c r="BL253" s="17" t="s">
        <v>131</v>
      </c>
      <c r="BM253" s="229" t="s">
        <v>235</v>
      </c>
    </row>
    <row r="254" s="2" customFormat="1">
      <c r="A254" s="38"/>
      <c r="B254" s="39"/>
      <c r="C254" s="40"/>
      <c r="D254" s="231" t="s">
        <v>132</v>
      </c>
      <c r="E254" s="40"/>
      <c r="F254" s="232" t="s">
        <v>234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132</v>
      </c>
      <c r="AU254" s="17" t="s">
        <v>90</v>
      </c>
    </row>
    <row r="255" s="2" customFormat="1" ht="14.4" customHeight="1">
      <c r="A255" s="38"/>
      <c r="B255" s="39"/>
      <c r="C255" s="218" t="s">
        <v>7</v>
      </c>
      <c r="D255" s="218" t="s">
        <v>126</v>
      </c>
      <c r="E255" s="219" t="s">
        <v>236</v>
      </c>
      <c r="F255" s="220" t="s">
        <v>237</v>
      </c>
      <c r="G255" s="221" t="s">
        <v>129</v>
      </c>
      <c r="H255" s="222">
        <v>94</v>
      </c>
      <c r="I255" s="223"/>
      <c r="J255" s="224">
        <f>ROUND(I255*H255,2)</f>
        <v>0</v>
      </c>
      <c r="K255" s="220" t="s">
        <v>214</v>
      </c>
      <c r="L255" s="44"/>
      <c r="M255" s="225" t="s">
        <v>1</v>
      </c>
      <c r="N255" s="226" t="s">
        <v>45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131</v>
      </c>
      <c r="AT255" s="229" t="s">
        <v>126</v>
      </c>
      <c r="AU255" s="229" t="s">
        <v>90</v>
      </c>
      <c r="AY255" s="17" t="s">
        <v>124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88</v>
      </c>
      <c r="BK255" s="230">
        <f>ROUND(I255*H255,2)</f>
        <v>0</v>
      </c>
      <c r="BL255" s="17" t="s">
        <v>131</v>
      </c>
      <c r="BM255" s="229" t="s">
        <v>238</v>
      </c>
    </row>
    <row r="256" s="2" customFormat="1">
      <c r="A256" s="38"/>
      <c r="B256" s="39"/>
      <c r="C256" s="40"/>
      <c r="D256" s="231" t="s">
        <v>132</v>
      </c>
      <c r="E256" s="40"/>
      <c r="F256" s="232" t="s">
        <v>237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132</v>
      </c>
      <c r="AU256" s="17" t="s">
        <v>90</v>
      </c>
    </row>
    <row r="257" s="2" customFormat="1" ht="24.15" customHeight="1">
      <c r="A257" s="38"/>
      <c r="B257" s="39"/>
      <c r="C257" s="218" t="s">
        <v>191</v>
      </c>
      <c r="D257" s="218" t="s">
        <v>126</v>
      </c>
      <c r="E257" s="219" t="s">
        <v>239</v>
      </c>
      <c r="F257" s="220" t="s">
        <v>240</v>
      </c>
      <c r="G257" s="221" t="s">
        <v>199</v>
      </c>
      <c r="H257" s="222">
        <v>47</v>
      </c>
      <c r="I257" s="223"/>
      <c r="J257" s="224">
        <f>ROUND(I257*H257,2)</f>
        <v>0</v>
      </c>
      <c r="K257" s="220" t="s">
        <v>214</v>
      </c>
      <c r="L257" s="44"/>
      <c r="M257" s="225" t="s">
        <v>1</v>
      </c>
      <c r="N257" s="226" t="s">
        <v>45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131</v>
      </c>
      <c r="AT257" s="229" t="s">
        <v>126</v>
      </c>
      <c r="AU257" s="229" t="s">
        <v>90</v>
      </c>
      <c r="AY257" s="17" t="s">
        <v>124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88</v>
      </c>
      <c r="BK257" s="230">
        <f>ROUND(I257*H257,2)</f>
        <v>0</v>
      </c>
      <c r="BL257" s="17" t="s">
        <v>131</v>
      </c>
      <c r="BM257" s="229" t="s">
        <v>241</v>
      </c>
    </row>
    <row r="258" s="2" customFormat="1">
      <c r="A258" s="38"/>
      <c r="B258" s="39"/>
      <c r="C258" s="40"/>
      <c r="D258" s="231" t="s">
        <v>132</v>
      </c>
      <c r="E258" s="40"/>
      <c r="F258" s="232" t="s">
        <v>240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132</v>
      </c>
      <c r="AU258" s="17" t="s">
        <v>90</v>
      </c>
    </row>
    <row r="259" s="12" customFormat="1" ht="22.8" customHeight="1">
      <c r="A259" s="12"/>
      <c r="B259" s="202"/>
      <c r="C259" s="203"/>
      <c r="D259" s="204" t="s">
        <v>79</v>
      </c>
      <c r="E259" s="216" t="s">
        <v>242</v>
      </c>
      <c r="F259" s="216" t="s">
        <v>243</v>
      </c>
      <c r="G259" s="203"/>
      <c r="H259" s="203"/>
      <c r="I259" s="206"/>
      <c r="J259" s="217">
        <f>BK259</f>
        <v>0</v>
      </c>
      <c r="K259" s="203"/>
      <c r="L259" s="208"/>
      <c r="M259" s="209"/>
      <c r="N259" s="210"/>
      <c r="O259" s="210"/>
      <c r="P259" s="211">
        <f>SUM(P260:P275)</f>
        <v>0</v>
      </c>
      <c r="Q259" s="210"/>
      <c r="R259" s="211">
        <f>SUM(R260:R275)</f>
        <v>0</v>
      </c>
      <c r="S259" s="210"/>
      <c r="T259" s="212">
        <f>SUM(T260:T275)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3" t="s">
        <v>88</v>
      </c>
      <c r="AT259" s="214" t="s">
        <v>79</v>
      </c>
      <c r="AU259" s="214" t="s">
        <v>88</v>
      </c>
      <c r="AY259" s="213" t="s">
        <v>124</v>
      </c>
      <c r="BK259" s="215">
        <f>SUM(BK260:BK275)</f>
        <v>0</v>
      </c>
    </row>
    <row r="260" s="2" customFormat="1" ht="37.8" customHeight="1">
      <c r="A260" s="38"/>
      <c r="B260" s="39"/>
      <c r="C260" s="218" t="s">
        <v>244</v>
      </c>
      <c r="D260" s="218" t="s">
        <v>126</v>
      </c>
      <c r="E260" s="219" t="s">
        <v>245</v>
      </c>
      <c r="F260" s="220" t="s">
        <v>246</v>
      </c>
      <c r="G260" s="221" t="s">
        <v>247</v>
      </c>
      <c r="H260" s="222">
        <v>185</v>
      </c>
      <c r="I260" s="223"/>
      <c r="J260" s="224">
        <f>ROUND(I260*H260,2)</f>
        <v>0</v>
      </c>
      <c r="K260" s="220" t="s">
        <v>130</v>
      </c>
      <c r="L260" s="44"/>
      <c r="M260" s="225" t="s">
        <v>1</v>
      </c>
      <c r="N260" s="226" t="s">
        <v>45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131</v>
      </c>
      <c r="AT260" s="229" t="s">
        <v>126</v>
      </c>
      <c r="AU260" s="229" t="s">
        <v>90</v>
      </c>
      <c r="AY260" s="17" t="s">
        <v>124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88</v>
      </c>
      <c r="BK260" s="230">
        <f>ROUND(I260*H260,2)</f>
        <v>0</v>
      </c>
      <c r="BL260" s="17" t="s">
        <v>131</v>
      </c>
      <c r="BM260" s="229" t="s">
        <v>248</v>
      </c>
    </row>
    <row r="261" s="2" customFormat="1">
      <c r="A261" s="38"/>
      <c r="B261" s="39"/>
      <c r="C261" s="40"/>
      <c r="D261" s="231" t="s">
        <v>132</v>
      </c>
      <c r="E261" s="40"/>
      <c r="F261" s="232" t="s">
        <v>246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132</v>
      </c>
      <c r="AU261" s="17" t="s">
        <v>90</v>
      </c>
    </row>
    <row r="262" s="13" customFormat="1">
      <c r="A262" s="13"/>
      <c r="B262" s="236"/>
      <c r="C262" s="237"/>
      <c r="D262" s="231" t="s">
        <v>134</v>
      </c>
      <c r="E262" s="238" t="s">
        <v>1</v>
      </c>
      <c r="F262" s="239" t="s">
        <v>135</v>
      </c>
      <c r="G262" s="237"/>
      <c r="H262" s="238" t="s">
        <v>1</v>
      </c>
      <c r="I262" s="240"/>
      <c r="J262" s="237"/>
      <c r="K262" s="237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134</v>
      </c>
      <c r="AU262" s="245" t="s">
        <v>90</v>
      </c>
      <c r="AV262" s="13" t="s">
        <v>88</v>
      </c>
      <c r="AW262" s="13" t="s">
        <v>38</v>
      </c>
      <c r="AX262" s="13" t="s">
        <v>80</v>
      </c>
      <c r="AY262" s="245" t="s">
        <v>124</v>
      </c>
    </row>
    <row r="263" s="14" customFormat="1">
      <c r="A263" s="14"/>
      <c r="B263" s="246"/>
      <c r="C263" s="247"/>
      <c r="D263" s="231" t="s">
        <v>134</v>
      </c>
      <c r="E263" s="248" t="s">
        <v>1</v>
      </c>
      <c r="F263" s="249" t="s">
        <v>249</v>
      </c>
      <c r="G263" s="247"/>
      <c r="H263" s="250">
        <v>185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6" t="s">
        <v>134</v>
      </c>
      <c r="AU263" s="256" t="s">
        <v>90</v>
      </c>
      <c r="AV263" s="14" t="s">
        <v>90</v>
      </c>
      <c r="AW263" s="14" t="s">
        <v>38</v>
      </c>
      <c r="AX263" s="14" t="s">
        <v>80</v>
      </c>
      <c r="AY263" s="256" t="s">
        <v>124</v>
      </c>
    </row>
    <row r="264" s="15" customFormat="1">
      <c r="A264" s="15"/>
      <c r="B264" s="257"/>
      <c r="C264" s="258"/>
      <c r="D264" s="231" t="s">
        <v>134</v>
      </c>
      <c r="E264" s="259" t="s">
        <v>1</v>
      </c>
      <c r="F264" s="260" t="s">
        <v>138</v>
      </c>
      <c r="G264" s="258"/>
      <c r="H264" s="261">
        <v>185</v>
      </c>
      <c r="I264" s="262"/>
      <c r="J264" s="258"/>
      <c r="K264" s="258"/>
      <c r="L264" s="263"/>
      <c r="M264" s="264"/>
      <c r="N264" s="265"/>
      <c r="O264" s="265"/>
      <c r="P264" s="265"/>
      <c r="Q264" s="265"/>
      <c r="R264" s="265"/>
      <c r="S264" s="265"/>
      <c r="T264" s="266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7" t="s">
        <v>134</v>
      </c>
      <c r="AU264" s="267" t="s">
        <v>90</v>
      </c>
      <c r="AV264" s="15" t="s">
        <v>131</v>
      </c>
      <c r="AW264" s="15" t="s">
        <v>38</v>
      </c>
      <c r="AX264" s="15" t="s">
        <v>88</v>
      </c>
      <c r="AY264" s="267" t="s">
        <v>124</v>
      </c>
    </row>
    <row r="265" s="2" customFormat="1" ht="37.8" customHeight="1">
      <c r="A265" s="38"/>
      <c r="B265" s="39"/>
      <c r="C265" s="218" t="s">
        <v>195</v>
      </c>
      <c r="D265" s="218" t="s">
        <v>126</v>
      </c>
      <c r="E265" s="219" t="s">
        <v>250</v>
      </c>
      <c r="F265" s="220" t="s">
        <v>251</v>
      </c>
      <c r="G265" s="221" t="s">
        <v>247</v>
      </c>
      <c r="H265" s="222">
        <v>1665</v>
      </c>
      <c r="I265" s="223"/>
      <c r="J265" s="224">
        <f>ROUND(I265*H265,2)</f>
        <v>0</v>
      </c>
      <c r="K265" s="220" t="s">
        <v>130</v>
      </c>
      <c r="L265" s="44"/>
      <c r="M265" s="225" t="s">
        <v>1</v>
      </c>
      <c r="N265" s="226" t="s">
        <v>45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131</v>
      </c>
      <c r="AT265" s="229" t="s">
        <v>126</v>
      </c>
      <c r="AU265" s="229" t="s">
        <v>90</v>
      </c>
      <c r="AY265" s="17" t="s">
        <v>124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88</v>
      </c>
      <c r="BK265" s="230">
        <f>ROUND(I265*H265,2)</f>
        <v>0</v>
      </c>
      <c r="BL265" s="17" t="s">
        <v>131</v>
      </c>
      <c r="BM265" s="229" t="s">
        <v>252</v>
      </c>
    </row>
    <row r="266" s="2" customFormat="1">
      <c r="A266" s="38"/>
      <c r="B266" s="39"/>
      <c r="C266" s="40"/>
      <c r="D266" s="231" t="s">
        <v>132</v>
      </c>
      <c r="E266" s="40"/>
      <c r="F266" s="232" t="s">
        <v>251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132</v>
      </c>
      <c r="AU266" s="17" t="s">
        <v>90</v>
      </c>
    </row>
    <row r="267" s="13" customFormat="1">
      <c r="A267" s="13"/>
      <c r="B267" s="236"/>
      <c r="C267" s="237"/>
      <c r="D267" s="231" t="s">
        <v>134</v>
      </c>
      <c r="E267" s="238" t="s">
        <v>1</v>
      </c>
      <c r="F267" s="239" t="s">
        <v>135</v>
      </c>
      <c r="G267" s="237"/>
      <c r="H267" s="238" t="s">
        <v>1</v>
      </c>
      <c r="I267" s="240"/>
      <c r="J267" s="237"/>
      <c r="K267" s="237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134</v>
      </c>
      <c r="AU267" s="245" t="s">
        <v>90</v>
      </c>
      <c r="AV267" s="13" t="s">
        <v>88</v>
      </c>
      <c r="AW267" s="13" t="s">
        <v>38</v>
      </c>
      <c r="AX267" s="13" t="s">
        <v>80</v>
      </c>
      <c r="AY267" s="245" t="s">
        <v>124</v>
      </c>
    </row>
    <row r="268" s="13" customFormat="1">
      <c r="A268" s="13"/>
      <c r="B268" s="236"/>
      <c r="C268" s="237"/>
      <c r="D268" s="231" t="s">
        <v>134</v>
      </c>
      <c r="E268" s="238" t="s">
        <v>1</v>
      </c>
      <c r="F268" s="239" t="s">
        <v>253</v>
      </c>
      <c r="G268" s="237"/>
      <c r="H268" s="238" t="s">
        <v>1</v>
      </c>
      <c r="I268" s="240"/>
      <c r="J268" s="237"/>
      <c r="K268" s="237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134</v>
      </c>
      <c r="AU268" s="245" t="s">
        <v>90</v>
      </c>
      <c r="AV268" s="13" t="s">
        <v>88</v>
      </c>
      <c r="AW268" s="13" t="s">
        <v>38</v>
      </c>
      <c r="AX268" s="13" t="s">
        <v>80</v>
      </c>
      <c r="AY268" s="245" t="s">
        <v>124</v>
      </c>
    </row>
    <row r="269" s="14" customFormat="1">
      <c r="A269" s="14"/>
      <c r="B269" s="246"/>
      <c r="C269" s="247"/>
      <c r="D269" s="231" t="s">
        <v>134</v>
      </c>
      <c r="E269" s="248" t="s">
        <v>1</v>
      </c>
      <c r="F269" s="249" t="s">
        <v>254</v>
      </c>
      <c r="G269" s="247"/>
      <c r="H269" s="250">
        <v>1665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134</v>
      </c>
      <c r="AU269" s="256" t="s">
        <v>90</v>
      </c>
      <c r="AV269" s="14" t="s">
        <v>90</v>
      </c>
      <c r="AW269" s="14" t="s">
        <v>38</v>
      </c>
      <c r="AX269" s="14" t="s">
        <v>80</v>
      </c>
      <c r="AY269" s="256" t="s">
        <v>124</v>
      </c>
    </row>
    <row r="270" s="15" customFormat="1">
      <c r="A270" s="15"/>
      <c r="B270" s="257"/>
      <c r="C270" s="258"/>
      <c r="D270" s="231" t="s">
        <v>134</v>
      </c>
      <c r="E270" s="259" t="s">
        <v>1</v>
      </c>
      <c r="F270" s="260" t="s">
        <v>138</v>
      </c>
      <c r="G270" s="258"/>
      <c r="H270" s="261">
        <v>1665</v>
      </c>
      <c r="I270" s="262"/>
      <c r="J270" s="258"/>
      <c r="K270" s="258"/>
      <c r="L270" s="263"/>
      <c r="M270" s="264"/>
      <c r="N270" s="265"/>
      <c r="O270" s="265"/>
      <c r="P270" s="265"/>
      <c r="Q270" s="265"/>
      <c r="R270" s="265"/>
      <c r="S270" s="265"/>
      <c r="T270" s="266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7" t="s">
        <v>134</v>
      </c>
      <c r="AU270" s="267" t="s">
        <v>90</v>
      </c>
      <c r="AV270" s="15" t="s">
        <v>131</v>
      </c>
      <c r="AW270" s="15" t="s">
        <v>38</v>
      </c>
      <c r="AX270" s="15" t="s">
        <v>88</v>
      </c>
      <c r="AY270" s="267" t="s">
        <v>124</v>
      </c>
    </row>
    <row r="271" s="2" customFormat="1" ht="24.15" customHeight="1">
      <c r="A271" s="38"/>
      <c r="B271" s="39"/>
      <c r="C271" s="218" t="s">
        <v>255</v>
      </c>
      <c r="D271" s="218" t="s">
        <v>126</v>
      </c>
      <c r="E271" s="219" t="s">
        <v>256</v>
      </c>
      <c r="F271" s="220" t="s">
        <v>257</v>
      </c>
      <c r="G271" s="221" t="s">
        <v>247</v>
      </c>
      <c r="H271" s="222">
        <v>185</v>
      </c>
      <c r="I271" s="223"/>
      <c r="J271" s="224">
        <f>ROUND(I271*H271,2)</f>
        <v>0</v>
      </c>
      <c r="K271" s="220" t="s">
        <v>130</v>
      </c>
      <c r="L271" s="44"/>
      <c r="M271" s="225" t="s">
        <v>1</v>
      </c>
      <c r="N271" s="226" t="s">
        <v>45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131</v>
      </c>
      <c r="AT271" s="229" t="s">
        <v>126</v>
      </c>
      <c r="AU271" s="229" t="s">
        <v>90</v>
      </c>
      <c r="AY271" s="17" t="s">
        <v>124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88</v>
      </c>
      <c r="BK271" s="230">
        <f>ROUND(I271*H271,2)</f>
        <v>0</v>
      </c>
      <c r="BL271" s="17" t="s">
        <v>131</v>
      </c>
      <c r="BM271" s="229" t="s">
        <v>258</v>
      </c>
    </row>
    <row r="272" s="2" customFormat="1">
      <c r="A272" s="38"/>
      <c r="B272" s="39"/>
      <c r="C272" s="40"/>
      <c r="D272" s="231" t="s">
        <v>132</v>
      </c>
      <c r="E272" s="40"/>
      <c r="F272" s="232" t="s">
        <v>257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132</v>
      </c>
      <c r="AU272" s="17" t="s">
        <v>90</v>
      </c>
    </row>
    <row r="273" s="13" customFormat="1">
      <c r="A273" s="13"/>
      <c r="B273" s="236"/>
      <c r="C273" s="237"/>
      <c r="D273" s="231" t="s">
        <v>134</v>
      </c>
      <c r="E273" s="238" t="s">
        <v>1</v>
      </c>
      <c r="F273" s="239" t="s">
        <v>135</v>
      </c>
      <c r="G273" s="237"/>
      <c r="H273" s="238" t="s">
        <v>1</v>
      </c>
      <c r="I273" s="240"/>
      <c r="J273" s="237"/>
      <c r="K273" s="237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134</v>
      </c>
      <c r="AU273" s="245" t="s">
        <v>90</v>
      </c>
      <c r="AV273" s="13" t="s">
        <v>88</v>
      </c>
      <c r="AW273" s="13" t="s">
        <v>38</v>
      </c>
      <c r="AX273" s="13" t="s">
        <v>80</v>
      </c>
      <c r="AY273" s="245" t="s">
        <v>124</v>
      </c>
    </row>
    <row r="274" s="14" customFormat="1">
      <c r="A274" s="14"/>
      <c r="B274" s="246"/>
      <c r="C274" s="247"/>
      <c r="D274" s="231" t="s">
        <v>134</v>
      </c>
      <c r="E274" s="248" t="s">
        <v>1</v>
      </c>
      <c r="F274" s="249" t="s">
        <v>249</v>
      </c>
      <c r="G274" s="247"/>
      <c r="H274" s="250">
        <v>185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6" t="s">
        <v>134</v>
      </c>
      <c r="AU274" s="256" t="s">
        <v>90</v>
      </c>
      <c r="AV274" s="14" t="s">
        <v>90</v>
      </c>
      <c r="AW274" s="14" t="s">
        <v>38</v>
      </c>
      <c r="AX274" s="14" t="s">
        <v>80</v>
      </c>
      <c r="AY274" s="256" t="s">
        <v>124</v>
      </c>
    </row>
    <row r="275" s="15" customFormat="1">
      <c r="A275" s="15"/>
      <c r="B275" s="257"/>
      <c r="C275" s="258"/>
      <c r="D275" s="231" t="s">
        <v>134</v>
      </c>
      <c r="E275" s="259" t="s">
        <v>1</v>
      </c>
      <c r="F275" s="260" t="s">
        <v>138</v>
      </c>
      <c r="G275" s="258"/>
      <c r="H275" s="261">
        <v>185</v>
      </c>
      <c r="I275" s="262"/>
      <c r="J275" s="258"/>
      <c r="K275" s="258"/>
      <c r="L275" s="263"/>
      <c r="M275" s="264"/>
      <c r="N275" s="265"/>
      <c r="O275" s="265"/>
      <c r="P275" s="265"/>
      <c r="Q275" s="265"/>
      <c r="R275" s="265"/>
      <c r="S275" s="265"/>
      <c r="T275" s="266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7" t="s">
        <v>134</v>
      </c>
      <c r="AU275" s="267" t="s">
        <v>90</v>
      </c>
      <c r="AV275" s="15" t="s">
        <v>131</v>
      </c>
      <c r="AW275" s="15" t="s">
        <v>38</v>
      </c>
      <c r="AX275" s="15" t="s">
        <v>88</v>
      </c>
      <c r="AY275" s="267" t="s">
        <v>124</v>
      </c>
    </row>
    <row r="276" s="12" customFormat="1" ht="22.8" customHeight="1">
      <c r="A276" s="12"/>
      <c r="B276" s="202"/>
      <c r="C276" s="203"/>
      <c r="D276" s="204" t="s">
        <v>79</v>
      </c>
      <c r="E276" s="216" t="s">
        <v>259</v>
      </c>
      <c r="F276" s="216" t="s">
        <v>260</v>
      </c>
      <c r="G276" s="203"/>
      <c r="H276" s="203"/>
      <c r="I276" s="206"/>
      <c r="J276" s="217">
        <f>BK276</f>
        <v>0</v>
      </c>
      <c r="K276" s="203"/>
      <c r="L276" s="208"/>
      <c r="M276" s="209"/>
      <c r="N276" s="210"/>
      <c r="O276" s="210"/>
      <c r="P276" s="211">
        <f>SUM(P277:P301)</f>
        <v>0</v>
      </c>
      <c r="Q276" s="210"/>
      <c r="R276" s="211">
        <f>SUM(R277:R301)</f>
        <v>0</v>
      </c>
      <c r="S276" s="210"/>
      <c r="T276" s="212">
        <f>SUM(T277:T301)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3" t="s">
        <v>88</v>
      </c>
      <c r="AT276" s="214" t="s">
        <v>79</v>
      </c>
      <c r="AU276" s="214" t="s">
        <v>88</v>
      </c>
      <c r="AY276" s="213" t="s">
        <v>124</v>
      </c>
      <c r="BK276" s="215">
        <f>SUM(BK277:BK301)</f>
        <v>0</v>
      </c>
    </row>
    <row r="277" s="2" customFormat="1" ht="37.8" customHeight="1">
      <c r="A277" s="38"/>
      <c r="B277" s="39"/>
      <c r="C277" s="218" t="s">
        <v>200</v>
      </c>
      <c r="D277" s="218" t="s">
        <v>126</v>
      </c>
      <c r="E277" s="219" t="s">
        <v>261</v>
      </c>
      <c r="F277" s="220" t="s">
        <v>262</v>
      </c>
      <c r="G277" s="221" t="s">
        <v>247</v>
      </c>
      <c r="H277" s="222">
        <v>147.66999999999999</v>
      </c>
      <c r="I277" s="223"/>
      <c r="J277" s="224">
        <f>ROUND(I277*H277,2)</f>
        <v>0</v>
      </c>
      <c r="K277" s="220" t="s">
        <v>130</v>
      </c>
      <c r="L277" s="44"/>
      <c r="M277" s="225" t="s">
        <v>1</v>
      </c>
      <c r="N277" s="226" t="s">
        <v>45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131</v>
      </c>
      <c r="AT277" s="229" t="s">
        <v>126</v>
      </c>
      <c r="AU277" s="229" t="s">
        <v>90</v>
      </c>
      <c r="AY277" s="17" t="s">
        <v>124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88</v>
      </c>
      <c r="BK277" s="230">
        <f>ROUND(I277*H277,2)</f>
        <v>0</v>
      </c>
      <c r="BL277" s="17" t="s">
        <v>131</v>
      </c>
      <c r="BM277" s="229" t="s">
        <v>206</v>
      </c>
    </row>
    <row r="278" s="2" customFormat="1">
      <c r="A278" s="38"/>
      <c r="B278" s="39"/>
      <c r="C278" s="40"/>
      <c r="D278" s="231" t="s">
        <v>132</v>
      </c>
      <c r="E278" s="40"/>
      <c r="F278" s="232" t="s">
        <v>262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132</v>
      </c>
      <c r="AU278" s="17" t="s">
        <v>90</v>
      </c>
    </row>
    <row r="279" s="13" customFormat="1">
      <c r="A279" s="13"/>
      <c r="B279" s="236"/>
      <c r="C279" s="237"/>
      <c r="D279" s="231" t="s">
        <v>134</v>
      </c>
      <c r="E279" s="238" t="s">
        <v>1</v>
      </c>
      <c r="F279" s="239" t="s">
        <v>135</v>
      </c>
      <c r="G279" s="237"/>
      <c r="H279" s="238" t="s">
        <v>1</v>
      </c>
      <c r="I279" s="240"/>
      <c r="J279" s="237"/>
      <c r="K279" s="237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134</v>
      </c>
      <c r="AU279" s="245" t="s">
        <v>90</v>
      </c>
      <c r="AV279" s="13" t="s">
        <v>88</v>
      </c>
      <c r="AW279" s="13" t="s">
        <v>38</v>
      </c>
      <c r="AX279" s="13" t="s">
        <v>80</v>
      </c>
      <c r="AY279" s="245" t="s">
        <v>124</v>
      </c>
    </row>
    <row r="280" s="14" customFormat="1">
      <c r="A280" s="14"/>
      <c r="B280" s="246"/>
      <c r="C280" s="247"/>
      <c r="D280" s="231" t="s">
        <v>134</v>
      </c>
      <c r="E280" s="248" t="s">
        <v>1</v>
      </c>
      <c r="F280" s="249" t="s">
        <v>263</v>
      </c>
      <c r="G280" s="247"/>
      <c r="H280" s="250">
        <v>147.66999999999999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134</v>
      </c>
      <c r="AU280" s="256" t="s">
        <v>90</v>
      </c>
      <c r="AV280" s="14" t="s">
        <v>90</v>
      </c>
      <c r="AW280" s="14" t="s">
        <v>38</v>
      </c>
      <c r="AX280" s="14" t="s">
        <v>80</v>
      </c>
      <c r="AY280" s="256" t="s">
        <v>124</v>
      </c>
    </row>
    <row r="281" s="15" customFormat="1">
      <c r="A281" s="15"/>
      <c r="B281" s="257"/>
      <c r="C281" s="258"/>
      <c r="D281" s="231" t="s">
        <v>134</v>
      </c>
      <c r="E281" s="259" t="s">
        <v>1</v>
      </c>
      <c r="F281" s="260" t="s">
        <v>138</v>
      </c>
      <c r="G281" s="258"/>
      <c r="H281" s="261">
        <v>147.66999999999999</v>
      </c>
      <c r="I281" s="262"/>
      <c r="J281" s="258"/>
      <c r="K281" s="258"/>
      <c r="L281" s="263"/>
      <c r="M281" s="264"/>
      <c r="N281" s="265"/>
      <c r="O281" s="265"/>
      <c r="P281" s="265"/>
      <c r="Q281" s="265"/>
      <c r="R281" s="265"/>
      <c r="S281" s="265"/>
      <c r="T281" s="266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7" t="s">
        <v>134</v>
      </c>
      <c r="AU281" s="267" t="s">
        <v>90</v>
      </c>
      <c r="AV281" s="15" t="s">
        <v>131</v>
      </c>
      <c r="AW281" s="15" t="s">
        <v>38</v>
      </c>
      <c r="AX281" s="15" t="s">
        <v>88</v>
      </c>
      <c r="AY281" s="267" t="s">
        <v>124</v>
      </c>
    </row>
    <row r="282" s="2" customFormat="1" ht="37.8" customHeight="1">
      <c r="A282" s="38"/>
      <c r="B282" s="39"/>
      <c r="C282" s="218" t="s">
        <v>264</v>
      </c>
      <c r="D282" s="218" t="s">
        <v>126</v>
      </c>
      <c r="E282" s="219" t="s">
        <v>265</v>
      </c>
      <c r="F282" s="220" t="s">
        <v>262</v>
      </c>
      <c r="G282" s="221" t="s">
        <v>247</v>
      </c>
      <c r="H282" s="222">
        <v>147.66999999999999</v>
      </c>
      <c r="I282" s="223"/>
      <c r="J282" s="224">
        <f>ROUND(I282*H282,2)</f>
        <v>0</v>
      </c>
      <c r="K282" s="220" t="s">
        <v>130</v>
      </c>
      <c r="L282" s="44"/>
      <c r="M282" s="225" t="s">
        <v>1</v>
      </c>
      <c r="N282" s="226" t="s">
        <v>45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131</v>
      </c>
      <c r="AT282" s="229" t="s">
        <v>126</v>
      </c>
      <c r="AU282" s="229" t="s">
        <v>90</v>
      </c>
      <c r="AY282" s="17" t="s">
        <v>124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88</v>
      </c>
      <c r="BK282" s="230">
        <f>ROUND(I282*H282,2)</f>
        <v>0</v>
      </c>
      <c r="BL282" s="17" t="s">
        <v>131</v>
      </c>
      <c r="BM282" s="229" t="s">
        <v>266</v>
      </c>
    </row>
    <row r="283" s="2" customFormat="1">
      <c r="A283" s="38"/>
      <c r="B283" s="39"/>
      <c r="C283" s="40"/>
      <c r="D283" s="231" t="s">
        <v>132</v>
      </c>
      <c r="E283" s="40"/>
      <c r="F283" s="232" t="s">
        <v>262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132</v>
      </c>
      <c r="AU283" s="17" t="s">
        <v>90</v>
      </c>
    </row>
    <row r="284" s="13" customFormat="1">
      <c r="A284" s="13"/>
      <c r="B284" s="236"/>
      <c r="C284" s="237"/>
      <c r="D284" s="231" t="s">
        <v>134</v>
      </c>
      <c r="E284" s="238" t="s">
        <v>1</v>
      </c>
      <c r="F284" s="239" t="s">
        <v>135</v>
      </c>
      <c r="G284" s="237"/>
      <c r="H284" s="238" t="s">
        <v>1</v>
      </c>
      <c r="I284" s="240"/>
      <c r="J284" s="237"/>
      <c r="K284" s="237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134</v>
      </c>
      <c r="AU284" s="245" t="s">
        <v>90</v>
      </c>
      <c r="AV284" s="13" t="s">
        <v>88</v>
      </c>
      <c r="AW284" s="13" t="s">
        <v>38</v>
      </c>
      <c r="AX284" s="13" t="s">
        <v>80</v>
      </c>
      <c r="AY284" s="245" t="s">
        <v>124</v>
      </c>
    </row>
    <row r="285" s="14" customFormat="1">
      <c r="A285" s="14"/>
      <c r="B285" s="246"/>
      <c r="C285" s="247"/>
      <c r="D285" s="231" t="s">
        <v>134</v>
      </c>
      <c r="E285" s="248" t="s">
        <v>1</v>
      </c>
      <c r="F285" s="249" t="s">
        <v>263</v>
      </c>
      <c r="G285" s="247"/>
      <c r="H285" s="250">
        <v>147.66999999999999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134</v>
      </c>
      <c r="AU285" s="256" t="s">
        <v>90</v>
      </c>
      <c r="AV285" s="14" t="s">
        <v>90</v>
      </c>
      <c r="AW285" s="14" t="s">
        <v>38</v>
      </c>
      <c r="AX285" s="14" t="s">
        <v>80</v>
      </c>
      <c r="AY285" s="256" t="s">
        <v>124</v>
      </c>
    </row>
    <row r="286" s="15" customFormat="1">
      <c r="A286" s="15"/>
      <c r="B286" s="257"/>
      <c r="C286" s="258"/>
      <c r="D286" s="231" t="s">
        <v>134</v>
      </c>
      <c r="E286" s="259" t="s">
        <v>1</v>
      </c>
      <c r="F286" s="260" t="s">
        <v>138</v>
      </c>
      <c r="G286" s="258"/>
      <c r="H286" s="261">
        <v>147.66999999999999</v>
      </c>
      <c r="I286" s="262"/>
      <c r="J286" s="258"/>
      <c r="K286" s="258"/>
      <c r="L286" s="263"/>
      <c r="M286" s="264"/>
      <c r="N286" s="265"/>
      <c r="O286" s="265"/>
      <c r="P286" s="265"/>
      <c r="Q286" s="265"/>
      <c r="R286" s="265"/>
      <c r="S286" s="265"/>
      <c r="T286" s="266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7" t="s">
        <v>134</v>
      </c>
      <c r="AU286" s="267" t="s">
        <v>90</v>
      </c>
      <c r="AV286" s="15" t="s">
        <v>131</v>
      </c>
      <c r="AW286" s="15" t="s">
        <v>38</v>
      </c>
      <c r="AX286" s="15" t="s">
        <v>88</v>
      </c>
      <c r="AY286" s="267" t="s">
        <v>124</v>
      </c>
    </row>
    <row r="287" s="2" customFormat="1" ht="24.15" customHeight="1">
      <c r="A287" s="38"/>
      <c r="B287" s="39"/>
      <c r="C287" s="218" t="s">
        <v>205</v>
      </c>
      <c r="D287" s="218" t="s">
        <v>126</v>
      </c>
      <c r="E287" s="219" t="s">
        <v>267</v>
      </c>
      <c r="F287" s="220" t="s">
        <v>268</v>
      </c>
      <c r="G287" s="221" t="s">
        <v>247</v>
      </c>
      <c r="H287" s="222">
        <v>147.66999999999999</v>
      </c>
      <c r="I287" s="223"/>
      <c r="J287" s="224">
        <f>ROUND(I287*H287,2)</f>
        <v>0</v>
      </c>
      <c r="K287" s="220" t="s">
        <v>130</v>
      </c>
      <c r="L287" s="44"/>
      <c r="M287" s="225" t="s">
        <v>1</v>
      </c>
      <c r="N287" s="226" t="s">
        <v>45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131</v>
      </c>
      <c r="AT287" s="229" t="s">
        <v>126</v>
      </c>
      <c r="AU287" s="229" t="s">
        <v>90</v>
      </c>
      <c r="AY287" s="17" t="s">
        <v>124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88</v>
      </c>
      <c r="BK287" s="230">
        <f>ROUND(I287*H287,2)</f>
        <v>0</v>
      </c>
      <c r="BL287" s="17" t="s">
        <v>131</v>
      </c>
      <c r="BM287" s="229" t="s">
        <v>269</v>
      </c>
    </row>
    <row r="288" s="2" customFormat="1">
      <c r="A288" s="38"/>
      <c r="B288" s="39"/>
      <c r="C288" s="40"/>
      <c r="D288" s="231" t="s">
        <v>132</v>
      </c>
      <c r="E288" s="40"/>
      <c r="F288" s="232" t="s">
        <v>268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132</v>
      </c>
      <c r="AU288" s="17" t="s">
        <v>90</v>
      </c>
    </row>
    <row r="289" s="13" customFormat="1">
      <c r="A289" s="13"/>
      <c r="B289" s="236"/>
      <c r="C289" s="237"/>
      <c r="D289" s="231" t="s">
        <v>134</v>
      </c>
      <c r="E289" s="238" t="s">
        <v>1</v>
      </c>
      <c r="F289" s="239" t="s">
        <v>135</v>
      </c>
      <c r="G289" s="237"/>
      <c r="H289" s="238" t="s">
        <v>1</v>
      </c>
      <c r="I289" s="240"/>
      <c r="J289" s="237"/>
      <c r="K289" s="237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134</v>
      </c>
      <c r="AU289" s="245" t="s">
        <v>90</v>
      </c>
      <c r="AV289" s="13" t="s">
        <v>88</v>
      </c>
      <c r="AW289" s="13" t="s">
        <v>38</v>
      </c>
      <c r="AX289" s="13" t="s">
        <v>80</v>
      </c>
      <c r="AY289" s="245" t="s">
        <v>124</v>
      </c>
    </row>
    <row r="290" s="14" customFormat="1">
      <c r="A290" s="14"/>
      <c r="B290" s="246"/>
      <c r="C290" s="247"/>
      <c r="D290" s="231" t="s">
        <v>134</v>
      </c>
      <c r="E290" s="248" t="s">
        <v>1</v>
      </c>
      <c r="F290" s="249" t="s">
        <v>263</v>
      </c>
      <c r="G290" s="247"/>
      <c r="H290" s="250">
        <v>147.66999999999999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6" t="s">
        <v>134</v>
      </c>
      <c r="AU290" s="256" t="s">
        <v>90</v>
      </c>
      <c r="AV290" s="14" t="s">
        <v>90</v>
      </c>
      <c r="AW290" s="14" t="s">
        <v>38</v>
      </c>
      <c r="AX290" s="14" t="s">
        <v>80</v>
      </c>
      <c r="AY290" s="256" t="s">
        <v>124</v>
      </c>
    </row>
    <row r="291" s="15" customFormat="1">
      <c r="A291" s="15"/>
      <c r="B291" s="257"/>
      <c r="C291" s="258"/>
      <c r="D291" s="231" t="s">
        <v>134</v>
      </c>
      <c r="E291" s="259" t="s">
        <v>1</v>
      </c>
      <c r="F291" s="260" t="s">
        <v>138</v>
      </c>
      <c r="G291" s="258"/>
      <c r="H291" s="261">
        <v>147.66999999999999</v>
      </c>
      <c r="I291" s="262"/>
      <c r="J291" s="258"/>
      <c r="K291" s="258"/>
      <c r="L291" s="263"/>
      <c r="M291" s="264"/>
      <c r="N291" s="265"/>
      <c r="O291" s="265"/>
      <c r="P291" s="265"/>
      <c r="Q291" s="265"/>
      <c r="R291" s="265"/>
      <c r="S291" s="265"/>
      <c r="T291" s="266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7" t="s">
        <v>134</v>
      </c>
      <c r="AU291" s="267" t="s">
        <v>90</v>
      </c>
      <c r="AV291" s="15" t="s">
        <v>131</v>
      </c>
      <c r="AW291" s="15" t="s">
        <v>38</v>
      </c>
      <c r="AX291" s="15" t="s">
        <v>88</v>
      </c>
      <c r="AY291" s="267" t="s">
        <v>124</v>
      </c>
    </row>
    <row r="292" s="2" customFormat="1" ht="24.15" customHeight="1">
      <c r="A292" s="38"/>
      <c r="B292" s="39"/>
      <c r="C292" s="218" t="s">
        <v>270</v>
      </c>
      <c r="D292" s="218" t="s">
        <v>126</v>
      </c>
      <c r="E292" s="219" t="s">
        <v>271</v>
      </c>
      <c r="F292" s="220" t="s">
        <v>272</v>
      </c>
      <c r="G292" s="221" t="s">
        <v>247</v>
      </c>
      <c r="H292" s="222">
        <v>4.6559999999999997</v>
      </c>
      <c r="I292" s="223"/>
      <c r="J292" s="224">
        <f>ROUND(I292*H292,2)</f>
        <v>0</v>
      </c>
      <c r="K292" s="220" t="s">
        <v>130</v>
      </c>
      <c r="L292" s="44"/>
      <c r="M292" s="225" t="s">
        <v>1</v>
      </c>
      <c r="N292" s="226" t="s">
        <v>45</v>
      </c>
      <c r="O292" s="91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131</v>
      </c>
      <c r="AT292" s="229" t="s">
        <v>126</v>
      </c>
      <c r="AU292" s="229" t="s">
        <v>90</v>
      </c>
      <c r="AY292" s="17" t="s">
        <v>124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88</v>
      </c>
      <c r="BK292" s="230">
        <f>ROUND(I292*H292,2)</f>
        <v>0</v>
      </c>
      <c r="BL292" s="17" t="s">
        <v>131</v>
      </c>
      <c r="BM292" s="229" t="s">
        <v>273</v>
      </c>
    </row>
    <row r="293" s="2" customFormat="1">
      <c r="A293" s="38"/>
      <c r="B293" s="39"/>
      <c r="C293" s="40"/>
      <c r="D293" s="231" t="s">
        <v>132</v>
      </c>
      <c r="E293" s="40"/>
      <c r="F293" s="232" t="s">
        <v>272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132</v>
      </c>
      <c r="AU293" s="17" t="s">
        <v>90</v>
      </c>
    </row>
    <row r="294" s="13" customFormat="1">
      <c r="A294" s="13"/>
      <c r="B294" s="236"/>
      <c r="C294" s="237"/>
      <c r="D294" s="231" t="s">
        <v>134</v>
      </c>
      <c r="E294" s="238" t="s">
        <v>1</v>
      </c>
      <c r="F294" s="239" t="s">
        <v>135</v>
      </c>
      <c r="G294" s="237"/>
      <c r="H294" s="238" t="s">
        <v>1</v>
      </c>
      <c r="I294" s="240"/>
      <c r="J294" s="237"/>
      <c r="K294" s="237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134</v>
      </c>
      <c r="AU294" s="245" t="s">
        <v>90</v>
      </c>
      <c r="AV294" s="13" t="s">
        <v>88</v>
      </c>
      <c r="AW294" s="13" t="s">
        <v>38</v>
      </c>
      <c r="AX294" s="13" t="s">
        <v>80</v>
      </c>
      <c r="AY294" s="245" t="s">
        <v>124</v>
      </c>
    </row>
    <row r="295" s="14" customFormat="1">
      <c r="A295" s="14"/>
      <c r="B295" s="246"/>
      <c r="C295" s="247"/>
      <c r="D295" s="231" t="s">
        <v>134</v>
      </c>
      <c r="E295" s="248" t="s">
        <v>1</v>
      </c>
      <c r="F295" s="249" t="s">
        <v>274</v>
      </c>
      <c r="G295" s="247"/>
      <c r="H295" s="250">
        <v>4.6559999999999997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134</v>
      </c>
      <c r="AU295" s="256" t="s">
        <v>90</v>
      </c>
      <c r="AV295" s="14" t="s">
        <v>90</v>
      </c>
      <c r="AW295" s="14" t="s">
        <v>38</v>
      </c>
      <c r="AX295" s="14" t="s">
        <v>80</v>
      </c>
      <c r="AY295" s="256" t="s">
        <v>124</v>
      </c>
    </row>
    <row r="296" s="15" customFormat="1">
      <c r="A296" s="15"/>
      <c r="B296" s="257"/>
      <c r="C296" s="258"/>
      <c r="D296" s="231" t="s">
        <v>134</v>
      </c>
      <c r="E296" s="259" t="s">
        <v>1</v>
      </c>
      <c r="F296" s="260" t="s">
        <v>138</v>
      </c>
      <c r="G296" s="258"/>
      <c r="H296" s="261">
        <v>4.6559999999999997</v>
      </c>
      <c r="I296" s="262"/>
      <c r="J296" s="258"/>
      <c r="K296" s="258"/>
      <c r="L296" s="263"/>
      <c r="M296" s="264"/>
      <c r="N296" s="265"/>
      <c r="O296" s="265"/>
      <c r="P296" s="265"/>
      <c r="Q296" s="265"/>
      <c r="R296" s="265"/>
      <c r="S296" s="265"/>
      <c r="T296" s="266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7" t="s">
        <v>134</v>
      </c>
      <c r="AU296" s="267" t="s">
        <v>90</v>
      </c>
      <c r="AV296" s="15" t="s">
        <v>131</v>
      </c>
      <c r="AW296" s="15" t="s">
        <v>38</v>
      </c>
      <c r="AX296" s="15" t="s">
        <v>88</v>
      </c>
      <c r="AY296" s="267" t="s">
        <v>124</v>
      </c>
    </row>
    <row r="297" s="2" customFormat="1" ht="24.15" customHeight="1">
      <c r="A297" s="38"/>
      <c r="B297" s="39"/>
      <c r="C297" s="218" t="s">
        <v>210</v>
      </c>
      <c r="D297" s="218" t="s">
        <v>126</v>
      </c>
      <c r="E297" s="219" t="s">
        <v>275</v>
      </c>
      <c r="F297" s="220" t="s">
        <v>276</v>
      </c>
      <c r="G297" s="221" t="s">
        <v>247</v>
      </c>
      <c r="H297" s="222">
        <v>4.6559999999999997</v>
      </c>
      <c r="I297" s="223"/>
      <c r="J297" s="224">
        <f>ROUND(I297*H297,2)</f>
        <v>0</v>
      </c>
      <c r="K297" s="220" t="s">
        <v>130</v>
      </c>
      <c r="L297" s="44"/>
      <c r="M297" s="225" t="s">
        <v>1</v>
      </c>
      <c r="N297" s="226" t="s">
        <v>45</v>
      </c>
      <c r="O297" s="91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131</v>
      </c>
      <c r="AT297" s="229" t="s">
        <v>126</v>
      </c>
      <c r="AU297" s="229" t="s">
        <v>90</v>
      </c>
      <c r="AY297" s="17" t="s">
        <v>124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88</v>
      </c>
      <c r="BK297" s="230">
        <f>ROUND(I297*H297,2)</f>
        <v>0</v>
      </c>
      <c r="BL297" s="17" t="s">
        <v>131</v>
      </c>
      <c r="BM297" s="229" t="s">
        <v>277</v>
      </c>
    </row>
    <row r="298" s="2" customFormat="1">
      <c r="A298" s="38"/>
      <c r="B298" s="39"/>
      <c r="C298" s="40"/>
      <c r="D298" s="231" t="s">
        <v>132</v>
      </c>
      <c r="E298" s="40"/>
      <c r="F298" s="232" t="s">
        <v>276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132</v>
      </c>
      <c r="AU298" s="17" t="s">
        <v>90</v>
      </c>
    </row>
    <row r="299" s="13" customFormat="1">
      <c r="A299" s="13"/>
      <c r="B299" s="236"/>
      <c r="C299" s="237"/>
      <c r="D299" s="231" t="s">
        <v>134</v>
      </c>
      <c r="E299" s="238" t="s">
        <v>1</v>
      </c>
      <c r="F299" s="239" t="s">
        <v>135</v>
      </c>
      <c r="G299" s="237"/>
      <c r="H299" s="238" t="s">
        <v>1</v>
      </c>
      <c r="I299" s="240"/>
      <c r="J299" s="237"/>
      <c r="K299" s="237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134</v>
      </c>
      <c r="AU299" s="245" t="s">
        <v>90</v>
      </c>
      <c r="AV299" s="13" t="s">
        <v>88</v>
      </c>
      <c r="AW299" s="13" t="s">
        <v>38</v>
      </c>
      <c r="AX299" s="13" t="s">
        <v>80</v>
      </c>
      <c r="AY299" s="245" t="s">
        <v>124</v>
      </c>
    </row>
    <row r="300" s="14" customFormat="1">
      <c r="A300" s="14"/>
      <c r="B300" s="246"/>
      <c r="C300" s="247"/>
      <c r="D300" s="231" t="s">
        <v>134</v>
      </c>
      <c r="E300" s="248" t="s">
        <v>1</v>
      </c>
      <c r="F300" s="249" t="s">
        <v>274</v>
      </c>
      <c r="G300" s="247"/>
      <c r="H300" s="250">
        <v>4.6559999999999997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6" t="s">
        <v>134</v>
      </c>
      <c r="AU300" s="256" t="s">
        <v>90</v>
      </c>
      <c r="AV300" s="14" t="s">
        <v>90</v>
      </c>
      <c r="AW300" s="14" t="s">
        <v>38</v>
      </c>
      <c r="AX300" s="14" t="s">
        <v>80</v>
      </c>
      <c r="AY300" s="256" t="s">
        <v>124</v>
      </c>
    </row>
    <row r="301" s="15" customFormat="1">
      <c r="A301" s="15"/>
      <c r="B301" s="257"/>
      <c r="C301" s="258"/>
      <c r="D301" s="231" t="s">
        <v>134</v>
      </c>
      <c r="E301" s="259" t="s">
        <v>1</v>
      </c>
      <c r="F301" s="260" t="s">
        <v>138</v>
      </c>
      <c r="G301" s="258"/>
      <c r="H301" s="261">
        <v>4.6559999999999997</v>
      </c>
      <c r="I301" s="262"/>
      <c r="J301" s="258"/>
      <c r="K301" s="258"/>
      <c r="L301" s="263"/>
      <c r="M301" s="278"/>
      <c r="N301" s="279"/>
      <c r="O301" s="279"/>
      <c r="P301" s="279"/>
      <c r="Q301" s="279"/>
      <c r="R301" s="279"/>
      <c r="S301" s="279"/>
      <c r="T301" s="28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7" t="s">
        <v>134</v>
      </c>
      <c r="AU301" s="267" t="s">
        <v>90</v>
      </c>
      <c r="AV301" s="15" t="s">
        <v>131</v>
      </c>
      <c r="AW301" s="15" t="s">
        <v>38</v>
      </c>
      <c r="AX301" s="15" t="s">
        <v>88</v>
      </c>
      <c r="AY301" s="267" t="s">
        <v>124</v>
      </c>
    </row>
    <row r="302" s="2" customFormat="1" ht="6.96" customHeight="1">
      <c r="A302" s="38"/>
      <c r="B302" s="66"/>
      <c r="C302" s="67"/>
      <c r="D302" s="67"/>
      <c r="E302" s="67"/>
      <c r="F302" s="67"/>
      <c r="G302" s="67"/>
      <c r="H302" s="67"/>
      <c r="I302" s="67"/>
      <c r="J302" s="67"/>
      <c r="K302" s="67"/>
      <c r="L302" s="44"/>
      <c r="M302" s="38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</row>
  </sheetData>
  <sheetProtection sheet="1" autoFilter="0" formatColumns="0" formatRows="0" objects="1" scenarios="1" spinCount="100000" saltValue="sJpiE9KNenIv5PHzP+1hnFbxMP07BJTBuR0J2ZWiBqN3xPsIkXaumpcn4p/HSzmXVt0MLnAOB4qkW6Yt/8wrsA==" hashValue="eE/IPaCg5P81DH1PeOTxuwZTLCRJw8gG4UKL1XsYL36WgDfwKuRcF5J801rNiM+iLVxV4UqM6iAIR/74FDI62Q==" algorithmName="SHA-512" password="CC35"/>
  <autoFilter ref="C121:K30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95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 xml:space="preserve">SSZ 7.18  Purkyňova x Dobrovského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278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29. 4. 2019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44992785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Brno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CZ44992785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36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ROUND(J139,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ROUND((SUM(BE139:BE1858)),  2)</f>
        <v>0</v>
      </c>
      <c r="G33" s="38"/>
      <c r="H33" s="38"/>
      <c r="I33" s="155">
        <v>0.20999999999999999</v>
      </c>
      <c r="J33" s="154">
        <f>ROUND(((SUM(BE139:BE1858))*I33),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ROUND((SUM(BF139:BF1858)),  2)</f>
        <v>0</v>
      </c>
      <c r="G34" s="38"/>
      <c r="H34" s="38"/>
      <c r="I34" s="155">
        <v>0.14999999999999999</v>
      </c>
      <c r="J34" s="154">
        <f>ROUND(((SUM(BF139:BF1858))*I34),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ROUND((SUM(BG139:BG1858)),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ROUND((SUM(BH139:BH1858)),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ROUND((SUM(BI139:BI1858)),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 xml:space="preserve">SSZ 7.18  Purkyňova x Dobrovského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PS401 - SSZ 7.18 Purkyňova x Dobrovského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Brno</v>
      </c>
      <c r="G89" s="40"/>
      <c r="H89" s="40"/>
      <c r="I89" s="32" t="s">
        <v>22</v>
      </c>
      <c r="J89" s="79" t="str">
        <f>IF(J12="","",J12)</f>
        <v>29. 4. 2019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Brno</v>
      </c>
      <c r="G91" s="40"/>
      <c r="H91" s="40"/>
      <c r="I91" s="32" t="s">
        <v>32</v>
      </c>
      <c r="J91" s="36" t="str">
        <f>E21</f>
        <v>Veselý Dopravní Signalizace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J139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103</v>
      </c>
      <c r="E97" s="182"/>
      <c r="F97" s="182"/>
      <c r="G97" s="182"/>
      <c r="H97" s="182"/>
      <c r="I97" s="182"/>
      <c r="J97" s="183">
        <f>J140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104</v>
      </c>
      <c r="E98" s="188"/>
      <c r="F98" s="188"/>
      <c r="G98" s="188"/>
      <c r="H98" s="188"/>
      <c r="I98" s="188"/>
      <c r="J98" s="189">
        <f>J141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J244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J306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279</v>
      </c>
      <c r="E101" s="182"/>
      <c r="F101" s="182"/>
      <c r="G101" s="182"/>
      <c r="H101" s="182"/>
      <c r="I101" s="182"/>
      <c r="J101" s="183">
        <f>J313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280</v>
      </c>
      <c r="E102" s="188"/>
      <c r="F102" s="188"/>
      <c r="G102" s="188"/>
      <c r="H102" s="188"/>
      <c r="I102" s="188"/>
      <c r="J102" s="189">
        <f>J314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281</v>
      </c>
      <c r="E103" s="188"/>
      <c r="F103" s="188"/>
      <c r="G103" s="188"/>
      <c r="H103" s="188"/>
      <c r="I103" s="188"/>
      <c r="J103" s="189">
        <f>J430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282</v>
      </c>
      <c r="E104" s="188"/>
      <c r="F104" s="188"/>
      <c r="G104" s="188"/>
      <c r="H104" s="188"/>
      <c r="I104" s="188"/>
      <c r="J104" s="189">
        <f>J1436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283</v>
      </c>
      <c r="E105" s="188"/>
      <c r="F105" s="188"/>
      <c r="G105" s="188"/>
      <c r="H105" s="188"/>
      <c r="I105" s="188"/>
      <c r="J105" s="189">
        <f>J1711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284</v>
      </c>
      <c r="E106" s="188"/>
      <c r="F106" s="188"/>
      <c r="G106" s="188"/>
      <c r="H106" s="188"/>
      <c r="I106" s="188"/>
      <c r="J106" s="189">
        <f>J1758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285</v>
      </c>
      <c r="E107" s="188"/>
      <c r="F107" s="188"/>
      <c r="G107" s="188"/>
      <c r="H107" s="188"/>
      <c r="I107" s="188"/>
      <c r="J107" s="189">
        <f>J1780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286</v>
      </c>
      <c r="E108" s="188"/>
      <c r="F108" s="188"/>
      <c r="G108" s="188"/>
      <c r="H108" s="188"/>
      <c r="I108" s="188"/>
      <c r="J108" s="189">
        <f>J1783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287</v>
      </c>
      <c r="E109" s="188"/>
      <c r="F109" s="188"/>
      <c r="G109" s="188"/>
      <c r="H109" s="188"/>
      <c r="I109" s="188"/>
      <c r="J109" s="189">
        <f>J1786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288</v>
      </c>
      <c r="E110" s="188"/>
      <c r="F110" s="188"/>
      <c r="G110" s="188"/>
      <c r="H110" s="188"/>
      <c r="I110" s="188"/>
      <c r="J110" s="189">
        <f>J1789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289</v>
      </c>
      <c r="E111" s="188"/>
      <c r="F111" s="188"/>
      <c r="G111" s="188"/>
      <c r="H111" s="188"/>
      <c r="I111" s="188"/>
      <c r="J111" s="189">
        <f>J1792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290</v>
      </c>
      <c r="E112" s="188"/>
      <c r="F112" s="188"/>
      <c r="G112" s="188"/>
      <c r="H112" s="188"/>
      <c r="I112" s="188"/>
      <c r="J112" s="189">
        <f>J1795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9"/>
      <c r="C113" s="180"/>
      <c r="D113" s="181" t="s">
        <v>291</v>
      </c>
      <c r="E113" s="182"/>
      <c r="F113" s="182"/>
      <c r="G113" s="182"/>
      <c r="H113" s="182"/>
      <c r="I113" s="182"/>
      <c r="J113" s="183">
        <f>J1798</f>
        <v>0</v>
      </c>
      <c r="K113" s="180"/>
      <c r="L113" s="18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79"/>
      <c r="C114" s="180"/>
      <c r="D114" s="181" t="s">
        <v>292</v>
      </c>
      <c r="E114" s="182"/>
      <c r="F114" s="182"/>
      <c r="G114" s="182"/>
      <c r="H114" s="182"/>
      <c r="I114" s="182"/>
      <c r="J114" s="183">
        <f>J1811</f>
        <v>0</v>
      </c>
      <c r="K114" s="180"/>
      <c r="L114" s="184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79"/>
      <c r="C115" s="180"/>
      <c r="D115" s="181" t="s">
        <v>293</v>
      </c>
      <c r="E115" s="182"/>
      <c r="F115" s="182"/>
      <c r="G115" s="182"/>
      <c r="H115" s="182"/>
      <c r="I115" s="182"/>
      <c r="J115" s="183">
        <f>J1812</f>
        <v>0</v>
      </c>
      <c r="K115" s="180"/>
      <c r="L115" s="184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5"/>
      <c r="C116" s="186"/>
      <c r="D116" s="187" t="s">
        <v>294</v>
      </c>
      <c r="E116" s="188"/>
      <c r="F116" s="188"/>
      <c r="G116" s="188"/>
      <c r="H116" s="188"/>
      <c r="I116" s="188"/>
      <c r="J116" s="189">
        <f>J1813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295</v>
      </c>
      <c r="E117" s="188"/>
      <c r="F117" s="188"/>
      <c r="G117" s="188"/>
      <c r="H117" s="188"/>
      <c r="I117" s="188"/>
      <c r="J117" s="189">
        <f>J1826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5"/>
      <c r="C118" s="186"/>
      <c r="D118" s="187" t="s">
        <v>296</v>
      </c>
      <c r="E118" s="188"/>
      <c r="F118" s="188"/>
      <c r="G118" s="188"/>
      <c r="H118" s="188"/>
      <c r="I118" s="188"/>
      <c r="J118" s="189">
        <f>J1833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5"/>
      <c r="C119" s="186"/>
      <c r="D119" s="187" t="s">
        <v>297</v>
      </c>
      <c r="E119" s="188"/>
      <c r="F119" s="188"/>
      <c r="G119" s="188"/>
      <c r="H119" s="188"/>
      <c r="I119" s="188"/>
      <c r="J119" s="189">
        <f>J1840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66"/>
      <c r="C121" s="67"/>
      <c r="D121" s="67"/>
      <c r="E121" s="67"/>
      <c r="F121" s="67"/>
      <c r="G121" s="67"/>
      <c r="H121" s="67"/>
      <c r="I121" s="67"/>
      <c r="J121" s="67"/>
      <c r="K121" s="67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5" s="2" customFormat="1" ht="6.96" customHeight="1">
      <c r="A125" s="38"/>
      <c r="B125" s="68"/>
      <c r="C125" s="69"/>
      <c r="D125" s="69"/>
      <c r="E125" s="69"/>
      <c r="F125" s="69"/>
      <c r="G125" s="69"/>
      <c r="H125" s="69"/>
      <c r="I125" s="69"/>
      <c r="J125" s="69"/>
      <c r="K125" s="69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4.96" customHeight="1">
      <c r="A126" s="38"/>
      <c r="B126" s="39"/>
      <c r="C126" s="23" t="s">
        <v>109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16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174" t="str">
        <f>E7</f>
        <v xml:space="preserve">SSZ 7.18  Purkyňova x Dobrovského</v>
      </c>
      <c r="F129" s="32"/>
      <c r="G129" s="32"/>
      <c r="H129" s="32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96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6.5" customHeight="1">
      <c r="A131" s="38"/>
      <c r="B131" s="39"/>
      <c r="C131" s="40"/>
      <c r="D131" s="40"/>
      <c r="E131" s="76" t="str">
        <f>E9</f>
        <v>PS401 - SSZ 7.18 Purkyňova x Dobrovského</v>
      </c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20</v>
      </c>
      <c r="D133" s="40"/>
      <c r="E133" s="40"/>
      <c r="F133" s="27" t="str">
        <f>F12</f>
        <v>Brno</v>
      </c>
      <c r="G133" s="40"/>
      <c r="H133" s="40"/>
      <c r="I133" s="32" t="s">
        <v>22</v>
      </c>
      <c r="J133" s="79" t="str">
        <f>IF(J12="","",J12)</f>
        <v>29. 4. 2019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25.65" customHeight="1">
      <c r="A135" s="38"/>
      <c r="B135" s="39"/>
      <c r="C135" s="32" t="s">
        <v>24</v>
      </c>
      <c r="D135" s="40"/>
      <c r="E135" s="40"/>
      <c r="F135" s="27" t="str">
        <f>E15</f>
        <v>Statutární město Brno</v>
      </c>
      <c r="G135" s="40"/>
      <c r="H135" s="40"/>
      <c r="I135" s="32" t="s">
        <v>32</v>
      </c>
      <c r="J135" s="36" t="str">
        <f>E21</f>
        <v>Veselý Dopravní Signalizace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5.15" customHeight="1">
      <c r="A136" s="38"/>
      <c r="B136" s="39"/>
      <c r="C136" s="32" t="s">
        <v>30</v>
      </c>
      <c r="D136" s="40"/>
      <c r="E136" s="40"/>
      <c r="F136" s="27" t="str">
        <f>IF(E18="","",E18)</f>
        <v>Vyplň údaj</v>
      </c>
      <c r="G136" s="40"/>
      <c r="H136" s="40"/>
      <c r="I136" s="32" t="s">
        <v>36</v>
      </c>
      <c r="J136" s="36" t="str">
        <f>E24</f>
        <v xml:space="preserve"> 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0.32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11" customFormat="1" ht="29.28" customHeight="1">
      <c r="A138" s="191"/>
      <c r="B138" s="192"/>
      <c r="C138" s="193" t="s">
        <v>110</v>
      </c>
      <c r="D138" s="194" t="s">
        <v>65</v>
      </c>
      <c r="E138" s="194" t="s">
        <v>61</v>
      </c>
      <c r="F138" s="194" t="s">
        <v>62</v>
      </c>
      <c r="G138" s="194" t="s">
        <v>111</v>
      </c>
      <c r="H138" s="194" t="s">
        <v>112</v>
      </c>
      <c r="I138" s="194" t="s">
        <v>113</v>
      </c>
      <c r="J138" s="194" t="s">
        <v>100</v>
      </c>
      <c r="K138" s="195" t="s">
        <v>114</v>
      </c>
      <c r="L138" s="196"/>
      <c r="M138" s="100" t="s">
        <v>1</v>
      </c>
      <c r="N138" s="101" t="s">
        <v>44</v>
      </c>
      <c r="O138" s="101" t="s">
        <v>115</v>
      </c>
      <c r="P138" s="101" t="s">
        <v>116</v>
      </c>
      <c r="Q138" s="101" t="s">
        <v>117</v>
      </c>
      <c r="R138" s="101" t="s">
        <v>118</v>
      </c>
      <c r="S138" s="101" t="s">
        <v>119</v>
      </c>
      <c r="T138" s="102" t="s">
        <v>120</v>
      </c>
      <c r="U138" s="191"/>
      <c r="V138" s="191"/>
      <c r="W138" s="191"/>
      <c r="X138" s="191"/>
      <c r="Y138" s="191"/>
      <c r="Z138" s="191"/>
      <c r="AA138" s="191"/>
      <c r="AB138" s="191"/>
      <c r="AC138" s="191"/>
      <c r="AD138" s="191"/>
      <c r="AE138" s="191"/>
    </row>
    <row r="139" s="2" customFormat="1" ht="22.8" customHeight="1">
      <c r="A139" s="38"/>
      <c r="B139" s="39"/>
      <c r="C139" s="107" t="s">
        <v>121</v>
      </c>
      <c r="D139" s="40"/>
      <c r="E139" s="40"/>
      <c r="F139" s="40"/>
      <c r="G139" s="40"/>
      <c r="H139" s="40"/>
      <c r="I139" s="40"/>
      <c r="J139" s="197">
        <f>BK139</f>
        <v>0</v>
      </c>
      <c r="K139" s="40"/>
      <c r="L139" s="44"/>
      <c r="M139" s="103"/>
      <c r="N139" s="198"/>
      <c r="O139" s="104"/>
      <c r="P139" s="199">
        <f>P140+P313+P1798+P1811+P1812</f>
        <v>0</v>
      </c>
      <c r="Q139" s="104"/>
      <c r="R139" s="199">
        <f>R140+R313+R1798+R1811+R1812</f>
        <v>0</v>
      </c>
      <c r="S139" s="104"/>
      <c r="T139" s="200">
        <f>T140+T313+T1798+T1811+T1812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79</v>
      </c>
      <c r="AU139" s="17" t="s">
        <v>102</v>
      </c>
      <c r="BK139" s="201">
        <f>BK140+BK313+BK1798+BK1811+BK1812</f>
        <v>0</v>
      </c>
    </row>
    <row r="140" s="12" customFormat="1" ht="25.92" customHeight="1">
      <c r="A140" s="12"/>
      <c r="B140" s="202"/>
      <c r="C140" s="203"/>
      <c r="D140" s="204" t="s">
        <v>79</v>
      </c>
      <c r="E140" s="205" t="s">
        <v>122</v>
      </c>
      <c r="F140" s="205" t="s">
        <v>123</v>
      </c>
      <c r="G140" s="203"/>
      <c r="H140" s="203"/>
      <c r="I140" s="206"/>
      <c r="J140" s="207">
        <f>BK140</f>
        <v>0</v>
      </c>
      <c r="K140" s="203"/>
      <c r="L140" s="208"/>
      <c r="M140" s="209"/>
      <c r="N140" s="210"/>
      <c r="O140" s="210"/>
      <c r="P140" s="211">
        <f>P141+P244+P306</f>
        <v>0</v>
      </c>
      <c r="Q140" s="210"/>
      <c r="R140" s="211">
        <f>R141+R244+R306</f>
        <v>0</v>
      </c>
      <c r="S140" s="210"/>
      <c r="T140" s="212">
        <f>T141+T244+T306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88</v>
      </c>
      <c r="AT140" s="214" t="s">
        <v>79</v>
      </c>
      <c r="AU140" s="214" t="s">
        <v>80</v>
      </c>
      <c r="AY140" s="213" t="s">
        <v>124</v>
      </c>
      <c r="BK140" s="215">
        <f>BK141+BK244+BK306</f>
        <v>0</v>
      </c>
    </row>
    <row r="141" s="12" customFormat="1" ht="22.8" customHeight="1">
      <c r="A141" s="12"/>
      <c r="B141" s="202"/>
      <c r="C141" s="203"/>
      <c r="D141" s="204" t="s">
        <v>79</v>
      </c>
      <c r="E141" s="216" t="s">
        <v>88</v>
      </c>
      <c r="F141" s="216" t="s">
        <v>125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SUM(P142:P243)</f>
        <v>0</v>
      </c>
      <c r="Q141" s="210"/>
      <c r="R141" s="211">
        <f>SUM(R142:R243)</f>
        <v>0</v>
      </c>
      <c r="S141" s="210"/>
      <c r="T141" s="212">
        <f>SUM(T142:T243)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88</v>
      </c>
      <c r="AT141" s="214" t="s">
        <v>79</v>
      </c>
      <c r="AU141" s="214" t="s">
        <v>88</v>
      </c>
      <c r="AY141" s="213" t="s">
        <v>124</v>
      </c>
      <c r="BK141" s="215">
        <f>SUM(BK142:BK243)</f>
        <v>0</v>
      </c>
    </row>
    <row r="142" s="2" customFormat="1" ht="37.8" customHeight="1">
      <c r="A142" s="38"/>
      <c r="B142" s="39"/>
      <c r="C142" s="218" t="s">
        <v>88</v>
      </c>
      <c r="D142" s="218" t="s">
        <v>126</v>
      </c>
      <c r="E142" s="219" t="s">
        <v>298</v>
      </c>
      <c r="F142" s="220" t="s">
        <v>299</v>
      </c>
      <c r="G142" s="221" t="s">
        <v>146</v>
      </c>
      <c r="H142" s="222">
        <v>4.6580000000000004</v>
      </c>
      <c r="I142" s="223"/>
      <c r="J142" s="224">
        <f>ROUND(I142*H142,2)</f>
        <v>0</v>
      </c>
      <c r="K142" s="220" t="s">
        <v>130</v>
      </c>
      <c r="L142" s="44"/>
      <c r="M142" s="225" t="s">
        <v>1</v>
      </c>
      <c r="N142" s="226" t="s">
        <v>45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131</v>
      </c>
      <c r="AT142" s="229" t="s">
        <v>126</v>
      </c>
      <c r="AU142" s="229" t="s">
        <v>90</v>
      </c>
      <c r="AY142" s="17" t="s">
        <v>124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88</v>
      </c>
      <c r="BK142" s="230">
        <f>ROUND(I142*H142,2)</f>
        <v>0</v>
      </c>
      <c r="BL142" s="17" t="s">
        <v>131</v>
      </c>
      <c r="BM142" s="229" t="s">
        <v>90</v>
      </c>
    </row>
    <row r="143" s="2" customFormat="1">
      <c r="A143" s="38"/>
      <c r="B143" s="39"/>
      <c r="C143" s="40"/>
      <c r="D143" s="231" t="s">
        <v>132</v>
      </c>
      <c r="E143" s="40"/>
      <c r="F143" s="232" t="s">
        <v>299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132</v>
      </c>
      <c r="AU143" s="17" t="s">
        <v>90</v>
      </c>
    </row>
    <row r="144" s="13" customFormat="1">
      <c r="A144" s="13"/>
      <c r="B144" s="236"/>
      <c r="C144" s="237"/>
      <c r="D144" s="231" t="s">
        <v>134</v>
      </c>
      <c r="E144" s="238" t="s">
        <v>1</v>
      </c>
      <c r="F144" s="239" t="s">
        <v>300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134</v>
      </c>
      <c r="AU144" s="245" t="s">
        <v>90</v>
      </c>
      <c r="AV144" s="13" t="s">
        <v>88</v>
      </c>
      <c r="AW144" s="13" t="s">
        <v>38</v>
      </c>
      <c r="AX144" s="13" t="s">
        <v>80</v>
      </c>
      <c r="AY144" s="245" t="s">
        <v>124</v>
      </c>
    </row>
    <row r="145" s="13" customFormat="1">
      <c r="A145" s="13"/>
      <c r="B145" s="236"/>
      <c r="C145" s="237"/>
      <c r="D145" s="231" t="s">
        <v>134</v>
      </c>
      <c r="E145" s="238" t="s">
        <v>1</v>
      </c>
      <c r="F145" s="239" t="s">
        <v>301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134</v>
      </c>
      <c r="AU145" s="245" t="s">
        <v>90</v>
      </c>
      <c r="AV145" s="13" t="s">
        <v>88</v>
      </c>
      <c r="AW145" s="13" t="s">
        <v>38</v>
      </c>
      <c r="AX145" s="13" t="s">
        <v>80</v>
      </c>
      <c r="AY145" s="245" t="s">
        <v>124</v>
      </c>
    </row>
    <row r="146" s="14" customFormat="1">
      <c r="A146" s="14"/>
      <c r="B146" s="246"/>
      <c r="C146" s="247"/>
      <c r="D146" s="231" t="s">
        <v>134</v>
      </c>
      <c r="E146" s="248" t="s">
        <v>1</v>
      </c>
      <c r="F146" s="249" t="s">
        <v>302</v>
      </c>
      <c r="G146" s="247"/>
      <c r="H146" s="250">
        <v>4.6574999999999998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134</v>
      </c>
      <c r="AU146" s="256" t="s">
        <v>90</v>
      </c>
      <c r="AV146" s="14" t="s">
        <v>90</v>
      </c>
      <c r="AW146" s="14" t="s">
        <v>38</v>
      </c>
      <c r="AX146" s="14" t="s">
        <v>80</v>
      </c>
      <c r="AY146" s="256" t="s">
        <v>124</v>
      </c>
    </row>
    <row r="147" s="15" customFormat="1">
      <c r="A147" s="15"/>
      <c r="B147" s="257"/>
      <c r="C147" s="258"/>
      <c r="D147" s="231" t="s">
        <v>134</v>
      </c>
      <c r="E147" s="259" t="s">
        <v>1</v>
      </c>
      <c r="F147" s="260" t="s">
        <v>138</v>
      </c>
      <c r="G147" s="258"/>
      <c r="H147" s="261">
        <v>4.6574999999999998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134</v>
      </c>
      <c r="AU147" s="267" t="s">
        <v>90</v>
      </c>
      <c r="AV147" s="15" t="s">
        <v>131</v>
      </c>
      <c r="AW147" s="15" t="s">
        <v>38</v>
      </c>
      <c r="AX147" s="15" t="s">
        <v>88</v>
      </c>
      <c r="AY147" s="267" t="s">
        <v>124</v>
      </c>
    </row>
    <row r="148" s="2" customFormat="1" ht="49.05" customHeight="1">
      <c r="A148" s="38"/>
      <c r="B148" s="39"/>
      <c r="C148" s="218" t="s">
        <v>90</v>
      </c>
      <c r="D148" s="218" t="s">
        <v>126</v>
      </c>
      <c r="E148" s="219" t="s">
        <v>303</v>
      </c>
      <c r="F148" s="220" t="s">
        <v>304</v>
      </c>
      <c r="G148" s="221" t="s">
        <v>129</v>
      </c>
      <c r="H148" s="222">
        <v>31.050000000000001</v>
      </c>
      <c r="I148" s="223"/>
      <c r="J148" s="224">
        <f>ROUND(I148*H148,2)</f>
        <v>0</v>
      </c>
      <c r="K148" s="220" t="s">
        <v>130</v>
      </c>
      <c r="L148" s="44"/>
      <c r="M148" s="225" t="s">
        <v>1</v>
      </c>
      <c r="N148" s="226" t="s">
        <v>45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131</v>
      </c>
      <c r="AT148" s="229" t="s">
        <v>126</v>
      </c>
      <c r="AU148" s="229" t="s">
        <v>90</v>
      </c>
      <c r="AY148" s="17" t="s">
        <v>124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88</v>
      </c>
      <c r="BK148" s="230">
        <f>ROUND(I148*H148,2)</f>
        <v>0</v>
      </c>
      <c r="BL148" s="17" t="s">
        <v>131</v>
      </c>
      <c r="BM148" s="229" t="s">
        <v>131</v>
      </c>
    </row>
    <row r="149" s="2" customFormat="1">
      <c r="A149" s="38"/>
      <c r="B149" s="39"/>
      <c r="C149" s="40"/>
      <c r="D149" s="231" t="s">
        <v>132</v>
      </c>
      <c r="E149" s="40"/>
      <c r="F149" s="232" t="s">
        <v>304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132</v>
      </c>
      <c r="AU149" s="17" t="s">
        <v>90</v>
      </c>
    </row>
    <row r="150" s="13" customFormat="1">
      <c r="A150" s="13"/>
      <c r="B150" s="236"/>
      <c r="C150" s="237"/>
      <c r="D150" s="231" t="s">
        <v>134</v>
      </c>
      <c r="E150" s="238" t="s">
        <v>1</v>
      </c>
      <c r="F150" s="239" t="s">
        <v>300</v>
      </c>
      <c r="G150" s="237"/>
      <c r="H150" s="238" t="s">
        <v>1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134</v>
      </c>
      <c r="AU150" s="245" t="s">
        <v>90</v>
      </c>
      <c r="AV150" s="13" t="s">
        <v>88</v>
      </c>
      <c r="AW150" s="13" t="s">
        <v>38</v>
      </c>
      <c r="AX150" s="13" t="s">
        <v>80</v>
      </c>
      <c r="AY150" s="245" t="s">
        <v>124</v>
      </c>
    </row>
    <row r="151" s="13" customFormat="1">
      <c r="A151" s="13"/>
      <c r="B151" s="236"/>
      <c r="C151" s="237"/>
      <c r="D151" s="231" t="s">
        <v>134</v>
      </c>
      <c r="E151" s="238" t="s">
        <v>1</v>
      </c>
      <c r="F151" s="239" t="s">
        <v>305</v>
      </c>
      <c r="G151" s="237"/>
      <c r="H151" s="238" t="s">
        <v>1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134</v>
      </c>
      <c r="AU151" s="245" t="s">
        <v>90</v>
      </c>
      <c r="AV151" s="13" t="s">
        <v>88</v>
      </c>
      <c r="AW151" s="13" t="s">
        <v>38</v>
      </c>
      <c r="AX151" s="13" t="s">
        <v>80</v>
      </c>
      <c r="AY151" s="245" t="s">
        <v>124</v>
      </c>
    </row>
    <row r="152" s="14" customFormat="1">
      <c r="A152" s="14"/>
      <c r="B152" s="246"/>
      <c r="C152" s="247"/>
      <c r="D152" s="231" t="s">
        <v>134</v>
      </c>
      <c r="E152" s="248" t="s">
        <v>1</v>
      </c>
      <c r="F152" s="249" t="s">
        <v>306</v>
      </c>
      <c r="G152" s="247"/>
      <c r="H152" s="250">
        <v>31.050000000000001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134</v>
      </c>
      <c r="AU152" s="256" t="s">
        <v>90</v>
      </c>
      <c r="AV152" s="14" t="s">
        <v>90</v>
      </c>
      <c r="AW152" s="14" t="s">
        <v>38</v>
      </c>
      <c r="AX152" s="14" t="s">
        <v>80</v>
      </c>
      <c r="AY152" s="256" t="s">
        <v>124</v>
      </c>
    </row>
    <row r="153" s="15" customFormat="1">
      <c r="A153" s="15"/>
      <c r="B153" s="257"/>
      <c r="C153" s="258"/>
      <c r="D153" s="231" t="s">
        <v>134</v>
      </c>
      <c r="E153" s="259" t="s">
        <v>1</v>
      </c>
      <c r="F153" s="260" t="s">
        <v>138</v>
      </c>
      <c r="G153" s="258"/>
      <c r="H153" s="261">
        <v>31.050000000000001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7" t="s">
        <v>134</v>
      </c>
      <c r="AU153" s="267" t="s">
        <v>90</v>
      </c>
      <c r="AV153" s="15" t="s">
        <v>131</v>
      </c>
      <c r="AW153" s="15" t="s">
        <v>38</v>
      </c>
      <c r="AX153" s="15" t="s">
        <v>88</v>
      </c>
      <c r="AY153" s="267" t="s">
        <v>124</v>
      </c>
    </row>
    <row r="154" s="2" customFormat="1" ht="37.8" customHeight="1">
      <c r="A154" s="38"/>
      <c r="B154" s="39"/>
      <c r="C154" s="218" t="s">
        <v>143</v>
      </c>
      <c r="D154" s="218" t="s">
        <v>126</v>
      </c>
      <c r="E154" s="219" t="s">
        <v>307</v>
      </c>
      <c r="F154" s="220" t="s">
        <v>308</v>
      </c>
      <c r="G154" s="221" t="s">
        <v>129</v>
      </c>
      <c r="H154" s="222">
        <v>31.050000000000001</v>
      </c>
      <c r="I154" s="223"/>
      <c r="J154" s="224">
        <f>ROUND(I154*H154,2)</f>
        <v>0</v>
      </c>
      <c r="K154" s="220" t="s">
        <v>130</v>
      </c>
      <c r="L154" s="44"/>
      <c r="M154" s="225" t="s">
        <v>1</v>
      </c>
      <c r="N154" s="226" t="s">
        <v>45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131</v>
      </c>
      <c r="AT154" s="229" t="s">
        <v>126</v>
      </c>
      <c r="AU154" s="229" t="s">
        <v>90</v>
      </c>
      <c r="AY154" s="17" t="s">
        <v>124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88</v>
      </c>
      <c r="BK154" s="230">
        <f>ROUND(I154*H154,2)</f>
        <v>0</v>
      </c>
      <c r="BL154" s="17" t="s">
        <v>131</v>
      </c>
      <c r="BM154" s="229" t="s">
        <v>147</v>
      </c>
    </row>
    <row r="155" s="2" customFormat="1">
      <c r="A155" s="38"/>
      <c r="B155" s="39"/>
      <c r="C155" s="40"/>
      <c r="D155" s="231" t="s">
        <v>132</v>
      </c>
      <c r="E155" s="40"/>
      <c r="F155" s="232" t="s">
        <v>308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132</v>
      </c>
      <c r="AU155" s="17" t="s">
        <v>90</v>
      </c>
    </row>
    <row r="156" s="13" customFormat="1">
      <c r="A156" s="13"/>
      <c r="B156" s="236"/>
      <c r="C156" s="237"/>
      <c r="D156" s="231" t="s">
        <v>134</v>
      </c>
      <c r="E156" s="238" t="s">
        <v>1</v>
      </c>
      <c r="F156" s="239" t="s">
        <v>300</v>
      </c>
      <c r="G156" s="237"/>
      <c r="H156" s="238" t="s">
        <v>1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134</v>
      </c>
      <c r="AU156" s="245" t="s">
        <v>90</v>
      </c>
      <c r="AV156" s="13" t="s">
        <v>88</v>
      </c>
      <c r="AW156" s="13" t="s">
        <v>38</v>
      </c>
      <c r="AX156" s="13" t="s">
        <v>80</v>
      </c>
      <c r="AY156" s="245" t="s">
        <v>124</v>
      </c>
    </row>
    <row r="157" s="13" customFormat="1">
      <c r="A157" s="13"/>
      <c r="B157" s="236"/>
      <c r="C157" s="237"/>
      <c r="D157" s="231" t="s">
        <v>134</v>
      </c>
      <c r="E157" s="238" t="s">
        <v>1</v>
      </c>
      <c r="F157" s="239" t="s">
        <v>305</v>
      </c>
      <c r="G157" s="237"/>
      <c r="H157" s="238" t="s">
        <v>1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134</v>
      </c>
      <c r="AU157" s="245" t="s">
        <v>90</v>
      </c>
      <c r="AV157" s="13" t="s">
        <v>88</v>
      </c>
      <c r="AW157" s="13" t="s">
        <v>38</v>
      </c>
      <c r="AX157" s="13" t="s">
        <v>80</v>
      </c>
      <c r="AY157" s="245" t="s">
        <v>124</v>
      </c>
    </row>
    <row r="158" s="14" customFormat="1">
      <c r="A158" s="14"/>
      <c r="B158" s="246"/>
      <c r="C158" s="247"/>
      <c r="D158" s="231" t="s">
        <v>134</v>
      </c>
      <c r="E158" s="248" t="s">
        <v>1</v>
      </c>
      <c r="F158" s="249" t="s">
        <v>306</v>
      </c>
      <c r="G158" s="247"/>
      <c r="H158" s="250">
        <v>31.050000000000001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134</v>
      </c>
      <c r="AU158" s="256" t="s">
        <v>90</v>
      </c>
      <c r="AV158" s="14" t="s">
        <v>90</v>
      </c>
      <c r="AW158" s="14" t="s">
        <v>38</v>
      </c>
      <c r="AX158" s="14" t="s">
        <v>80</v>
      </c>
      <c r="AY158" s="256" t="s">
        <v>124</v>
      </c>
    </row>
    <row r="159" s="15" customFormat="1">
      <c r="A159" s="15"/>
      <c r="B159" s="257"/>
      <c r="C159" s="258"/>
      <c r="D159" s="231" t="s">
        <v>134</v>
      </c>
      <c r="E159" s="259" t="s">
        <v>1</v>
      </c>
      <c r="F159" s="260" t="s">
        <v>138</v>
      </c>
      <c r="G159" s="258"/>
      <c r="H159" s="261">
        <v>31.050000000000001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7" t="s">
        <v>134</v>
      </c>
      <c r="AU159" s="267" t="s">
        <v>90</v>
      </c>
      <c r="AV159" s="15" t="s">
        <v>131</v>
      </c>
      <c r="AW159" s="15" t="s">
        <v>38</v>
      </c>
      <c r="AX159" s="15" t="s">
        <v>88</v>
      </c>
      <c r="AY159" s="267" t="s">
        <v>124</v>
      </c>
    </row>
    <row r="160" s="2" customFormat="1" ht="14.4" customHeight="1">
      <c r="A160" s="38"/>
      <c r="B160" s="39"/>
      <c r="C160" s="268" t="s">
        <v>131</v>
      </c>
      <c r="D160" s="268" t="s">
        <v>170</v>
      </c>
      <c r="E160" s="269" t="s">
        <v>309</v>
      </c>
      <c r="F160" s="270" t="s">
        <v>310</v>
      </c>
      <c r="G160" s="271" t="s">
        <v>146</v>
      </c>
      <c r="H160" s="272">
        <v>4.6580000000000004</v>
      </c>
      <c r="I160" s="273"/>
      <c r="J160" s="274">
        <f>ROUND(I160*H160,2)</f>
        <v>0</v>
      </c>
      <c r="K160" s="270" t="s">
        <v>311</v>
      </c>
      <c r="L160" s="275"/>
      <c r="M160" s="276" t="s">
        <v>1</v>
      </c>
      <c r="N160" s="277" t="s">
        <v>45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152</v>
      </c>
      <c r="AT160" s="229" t="s">
        <v>170</v>
      </c>
      <c r="AU160" s="229" t="s">
        <v>90</v>
      </c>
      <c r="AY160" s="17" t="s">
        <v>124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88</v>
      </c>
      <c r="BK160" s="230">
        <f>ROUND(I160*H160,2)</f>
        <v>0</v>
      </c>
      <c r="BL160" s="17" t="s">
        <v>131</v>
      </c>
      <c r="BM160" s="229" t="s">
        <v>152</v>
      </c>
    </row>
    <row r="161" s="2" customFormat="1">
      <c r="A161" s="38"/>
      <c r="B161" s="39"/>
      <c r="C161" s="40"/>
      <c r="D161" s="231" t="s">
        <v>132</v>
      </c>
      <c r="E161" s="40"/>
      <c r="F161" s="232" t="s">
        <v>310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132</v>
      </c>
      <c r="AU161" s="17" t="s">
        <v>90</v>
      </c>
    </row>
    <row r="162" s="13" customFormat="1">
      <c r="A162" s="13"/>
      <c r="B162" s="236"/>
      <c r="C162" s="237"/>
      <c r="D162" s="231" t="s">
        <v>134</v>
      </c>
      <c r="E162" s="238" t="s">
        <v>1</v>
      </c>
      <c r="F162" s="239" t="s">
        <v>300</v>
      </c>
      <c r="G162" s="237"/>
      <c r="H162" s="238" t="s">
        <v>1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134</v>
      </c>
      <c r="AU162" s="245" t="s">
        <v>90</v>
      </c>
      <c r="AV162" s="13" t="s">
        <v>88</v>
      </c>
      <c r="AW162" s="13" t="s">
        <v>38</v>
      </c>
      <c r="AX162" s="13" t="s">
        <v>80</v>
      </c>
      <c r="AY162" s="245" t="s">
        <v>124</v>
      </c>
    </row>
    <row r="163" s="13" customFormat="1">
      <c r="A163" s="13"/>
      <c r="B163" s="236"/>
      <c r="C163" s="237"/>
      <c r="D163" s="231" t="s">
        <v>134</v>
      </c>
      <c r="E163" s="238" t="s">
        <v>1</v>
      </c>
      <c r="F163" s="239" t="s">
        <v>305</v>
      </c>
      <c r="G163" s="237"/>
      <c r="H163" s="238" t="s">
        <v>1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134</v>
      </c>
      <c r="AU163" s="245" t="s">
        <v>90</v>
      </c>
      <c r="AV163" s="13" t="s">
        <v>88</v>
      </c>
      <c r="AW163" s="13" t="s">
        <v>38</v>
      </c>
      <c r="AX163" s="13" t="s">
        <v>80</v>
      </c>
      <c r="AY163" s="245" t="s">
        <v>124</v>
      </c>
    </row>
    <row r="164" s="14" customFormat="1">
      <c r="A164" s="14"/>
      <c r="B164" s="246"/>
      <c r="C164" s="247"/>
      <c r="D164" s="231" t="s">
        <v>134</v>
      </c>
      <c r="E164" s="248" t="s">
        <v>1</v>
      </c>
      <c r="F164" s="249" t="s">
        <v>312</v>
      </c>
      <c r="G164" s="247"/>
      <c r="H164" s="250">
        <v>4.6580000000000004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134</v>
      </c>
      <c r="AU164" s="256" t="s">
        <v>90</v>
      </c>
      <c r="AV164" s="14" t="s">
        <v>90</v>
      </c>
      <c r="AW164" s="14" t="s">
        <v>38</v>
      </c>
      <c r="AX164" s="14" t="s">
        <v>80</v>
      </c>
      <c r="AY164" s="256" t="s">
        <v>124</v>
      </c>
    </row>
    <row r="165" s="15" customFormat="1">
      <c r="A165" s="15"/>
      <c r="B165" s="257"/>
      <c r="C165" s="258"/>
      <c r="D165" s="231" t="s">
        <v>134</v>
      </c>
      <c r="E165" s="259" t="s">
        <v>1</v>
      </c>
      <c r="F165" s="260" t="s">
        <v>138</v>
      </c>
      <c r="G165" s="258"/>
      <c r="H165" s="261">
        <v>4.6580000000000004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7" t="s">
        <v>134</v>
      </c>
      <c r="AU165" s="267" t="s">
        <v>90</v>
      </c>
      <c r="AV165" s="15" t="s">
        <v>131</v>
      </c>
      <c r="AW165" s="15" t="s">
        <v>38</v>
      </c>
      <c r="AX165" s="15" t="s">
        <v>88</v>
      </c>
      <c r="AY165" s="267" t="s">
        <v>124</v>
      </c>
    </row>
    <row r="166" s="2" customFormat="1" ht="37.8" customHeight="1">
      <c r="A166" s="38"/>
      <c r="B166" s="39"/>
      <c r="C166" s="218" t="s">
        <v>154</v>
      </c>
      <c r="D166" s="218" t="s">
        <v>126</v>
      </c>
      <c r="E166" s="219" t="s">
        <v>313</v>
      </c>
      <c r="F166" s="220" t="s">
        <v>314</v>
      </c>
      <c r="G166" s="221" t="s">
        <v>129</v>
      </c>
      <c r="H166" s="222">
        <v>31.050000000000001</v>
      </c>
      <c r="I166" s="223"/>
      <c r="J166" s="224">
        <f>ROUND(I166*H166,2)</f>
        <v>0</v>
      </c>
      <c r="K166" s="220" t="s">
        <v>130</v>
      </c>
      <c r="L166" s="44"/>
      <c r="M166" s="225" t="s">
        <v>1</v>
      </c>
      <c r="N166" s="226" t="s">
        <v>45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131</v>
      </c>
      <c r="AT166" s="229" t="s">
        <v>126</v>
      </c>
      <c r="AU166" s="229" t="s">
        <v>90</v>
      </c>
      <c r="AY166" s="17" t="s">
        <v>124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88</v>
      </c>
      <c r="BK166" s="230">
        <f>ROUND(I166*H166,2)</f>
        <v>0</v>
      </c>
      <c r="BL166" s="17" t="s">
        <v>131</v>
      </c>
      <c r="BM166" s="229" t="s">
        <v>158</v>
      </c>
    </row>
    <row r="167" s="2" customFormat="1">
      <c r="A167" s="38"/>
      <c r="B167" s="39"/>
      <c r="C167" s="40"/>
      <c r="D167" s="231" t="s">
        <v>132</v>
      </c>
      <c r="E167" s="40"/>
      <c r="F167" s="232" t="s">
        <v>314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132</v>
      </c>
      <c r="AU167" s="17" t="s">
        <v>90</v>
      </c>
    </row>
    <row r="168" s="13" customFormat="1">
      <c r="A168" s="13"/>
      <c r="B168" s="236"/>
      <c r="C168" s="237"/>
      <c r="D168" s="231" t="s">
        <v>134</v>
      </c>
      <c r="E168" s="238" t="s">
        <v>1</v>
      </c>
      <c r="F168" s="239" t="s">
        <v>300</v>
      </c>
      <c r="G168" s="237"/>
      <c r="H168" s="238" t="s">
        <v>1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134</v>
      </c>
      <c r="AU168" s="245" t="s">
        <v>90</v>
      </c>
      <c r="AV168" s="13" t="s">
        <v>88</v>
      </c>
      <c r="AW168" s="13" t="s">
        <v>38</v>
      </c>
      <c r="AX168" s="13" t="s">
        <v>80</v>
      </c>
      <c r="AY168" s="245" t="s">
        <v>124</v>
      </c>
    </row>
    <row r="169" s="13" customFormat="1">
      <c r="A169" s="13"/>
      <c r="B169" s="236"/>
      <c r="C169" s="237"/>
      <c r="D169" s="231" t="s">
        <v>134</v>
      </c>
      <c r="E169" s="238" t="s">
        <v>1</v>
      </c>
      <c r="F169" s="239" t="s">
        <v>305</v>
      </c>
      <c r="G169" s="237"/>
      <c r="H169" s="238" t="s">
        <v>1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134</v>
      </c>
      <c r="AU169" s="245" t="s">
        <v>90</v>
      </c>
      <c r="AV169" s="13" t="s">
        <v>88</v>
      </c>
      <c r="AW169" s="13" t="s">
        <v>38</v>
      </c>
      <c r="AX169" s="13" t="s">
        <v>80</v>
      </c>
      <c r="AY169" s="245" t="s">
        <v>124</v>
      </c>
    </row>
    <row r="170" s="14" customFormat="1">
      <c r="A170" s="14"/>
      <c r="B170" s="246"/>
      <c r="C170" s="247"/>
      <c r="D170" s="231" t="s">
        <v>134</v>
      </c>
      <c r="E170" s="248" t="s">
        <v>1</v>
      </c>
      <c r="F170" s="249" t="s">
        <v>306</v>
      </c>
      <c r="G170" s="247"/>
      <c r="H170" s="250">
        <v>31.050000000000001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134</v>
      </c>
      <c r="AU170" s="256" t="s">
        <v>90</v>
      </c>
      <c r="AV170" s="14" t="s">
        <v>90</v>
      </c>
      <c r="AW170" s="14" t="s">
        <v>38</v>
      </c>
      <c r="AX170" s="14" t="s">
        <v>80</v>
      </c>
      <c r="AY170" s="256" t="s">
        <v>124</v>
      </c>
    </row>
    <row r="171" s="15" customFormat="1">
      <c r="A171" s="15"/>
      <c r="B171" s="257"/>
      <c r="C171" s="258"/>
      <c r="D171" s="231" t="s">
        <v>134</v>
      </c>
      <c r="E171" s="259" t="s">
        <v>1</v>
      </c>
      <c r="F171" s="260" t="s">
        <v>138</v>
      </c>
      <c r="G171" s="258"/>
      <c r="H171" s="261">
        <v>31.050000000000001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7" t="s">
        <v>134</v>
      </c>
      <c r="AU171" s="267" t="s">
        <v>90</v>
      </c>
      <c r="AV171" s="15" t="s">
        <v>131</v>
      </c>
      <c r="AW171" s="15" t="s">
        <v>38</v>
      </c>
      <c r="AX171" s="15" t="s">
        <v>88</v>
      </c>
      <c r="AY171" s="267" t="s">
        <v>124</v>
      </c>
    </row>
    <row r="172" s="2" customFormat="1" ht="14.4" customHeight="1">
      <c r="A172" s="38"/>
      <c r="B172" s="39"/>
      <c r="C172" s="268" t="s">
        <v>147</v>
      </c>
      <c r="D172" s="268" t="s">
        <v>170</v>
      </c>
      <c r="E172" s="269" t="s">
        <v>315</v>
      </c>
      <c r="F172" s="270" t="s">
        <v>316</v>
      </c>
      <c r="G172" s="271" t="s">
        <v>317</v>
      </c>
      <c r="H172" s="272">
        <v>1.03</v>
      </c>
      <c r="I172" s="273"/>
      <c r="J172" s="274">
        <f>ROUND(I172*H172,2)</f>
        <v>0</v>
      </c>
      <c r="K172" s="270" t="s">
        <v>130</v>
      </c>
      <c r="L172" s="275"/>
      <c r="M172" s="276" t="s">
        <v>1</v>
      </c>
      <c r="N172" s="277" t="s">
        <v>45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152</v>
      </c>
      <c r="AT172" s="229" t="s">
        <v>170</v>
      </c>
      <c r="AU172" s="229" t="s">
        <v>90</v>
      </c>
      <c r="AY172" s="17" t="s">
        <v>124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88</v>
      </c>
      <c r="BK172" s="230">
        <f>ROUND(I172*H172,2)</f>
        <v>0</v>
      </c>
      <c r="BL172" s="17" t="s">
        <v>131</v>
      </c>
      <c r="BM172" s="229" t="s">
        <v>165</v>
      </c>
    </row>
    <row r="173" s="2" customFormat="1">
      <c r="A173" s="38"/>
      <c r="B173" s="39"/>
      <c r="C173" s="40"/>
      <c r="D173" s="231" t="s">
        <v>132</v>
      </c>
      <c r="E173" s="40"/>
      <c r="F173" s="232" t="s">
        <v>316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132</v>
      </c>
      <c r="AU173" s="17" t="s">
        <v>90</v>
      </c>
    </row>
    <row r="174" s="2" customFormat="1" ht="24.15" customHeight="1">
      <c r="A174" s="38"/>
      <c r="B174" s="39"/>
      <c r="C174" s="218" t="s">
        <v>169</v>
      </c>
      <c r="D174" s="218" t="s">
        <v>126</v>
      </c>
      <c r="E174" s="219" t="s">
        <v>318</v>
      </c>
      <c r="F174" s="220" t="s">
        <v>319</v>
      </c>
      <c r="G174" s="221" t="s">
        <v>129</v>
      </c>
      <c r="H174" s="222">
        <v>31.050000000000001</v>
      </c>
      <c r="I174" s="223"/>
      <c r="J174" s="224">
        <f>ROUND(I174*H174,2)</f>
        <v>0</v>
      </c>
      <c r="K174" s="220" t="s">
        <v>130</v>
      </c>
      <c r="L174" s="44"/>
      <c r="M174" s="225" t="s">
        <v>1</v>
      </c>
      <c r="N174" s="226" t="s">
        <v>45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131</v>
      </c>
      <c r="AT174" s="229" t="s">
        <v>126</v>
      </c>
      <c r="AU174" s="229" t="s">
        <v>90</v>
      </c>
      <c r="AY174" s="17" t="s">
        <v>124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88</v>
      </c>
      <c r="BK174" s="230">
        <f>ROUND(I174*H174,2)</f>
        <v>0</v>
      </c>
      <c r="BL174" s="17" t="s">
        <v>131</v>
      </c>
      <c r="BM174" s="229" t="s">
        <v>173</v>
      </c>
    </row>
    <row r="175" s="2" customFormat="1">
      <c r="A175" s="38"/>
      <c r="B175" s="39"/>
      <c r="C175" s="40"/>
      <c r="D175" s="231" t="s">
        <v>132</v>
      </c>
      <c r="E175" s="40"/>
      <c r="F175" s="232" t="s">
        <v>319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132</v>
      </c>
      <c r="AU175" s="17" t="s">
        <v>90</v>
      </c>
    </row>
    <row r="176" s="13" customFormat="1">
      <c r="A176" s="13"/>
      <c r="B176" s="236"/>
      <c r="C176" s="237"/>
      <c r="D176" s="231" t="s">
        <v>134</v>
      </c>
      <c r="E176" s="238" t="s">
        <v>1</v>
      </c>
      <c r="F176" s="239" t="s">
        <v>300</v>
      </c>
      <c r="G176" s="237"/>
      <c r="H176" s="238" t="s">
        <v>1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134</v>
      </c>
      <c r="AU176" s="245" t="s">
        <v>90</v>
      </c>
      <c r="AV176" s="13" t="s">
        <v>88</v>
      </c>
      <c r="AW176" s="13" t="s">
        <v>38</v>
      </c>
      <c r="AX176" s="13" t="s">
        <v>80</v>
      </c>
      <c r="AY176" s="245" t="s">
        <v>124</v>
      </c>
    </row>
    <row r="177" s="13" customFormat="1">
      <c r="A177" s="13"/>
      <c r="B177" s="236"/>
      <c r="C177" s="237"/>
      <c r="D177" s="231" t="s">
        <v>134</v>
      </c>
      <c r="E177" s="238" t="s">
        <v>1</v>
      </c>
      <c r="F177" s="239" t="s">
        <v>305</v>
      </c>
      <c r="G177" s="237"/>
      <c r="H177" s="238" t="s">
        <v>1</v>
      </c>
      <c r="I177" s="240"/>
      <c r="J177" s="237"/>
      <c r="K177" s="237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134</v>
      </c>
      <c r="AU177" s="245" t="s">
        <v>90</v>
      </c>
      <c r="AV177" s="13" t="s">
        <v>88</v>
      </c>
      <c r="AW177" s="13" t="s">
        <v>38</v>
      </c>
      <c r="AX177" s="13" t="s">
        <v>80</v>
      </c>
      <c r="AY177" s="245" t="s">
        <v>124</v>
      </c>
    </row>
    <row r="178" s="14" customFormat="1">
      <c r="A178" s="14"/>
      <c r="B178" s="246"/>
      <c r="C178" s="247"/>
      <c r="D178" s="231" t="s">
        <v>134</v>
      </c>
      <c r="E178" s="248" t="s">
        <v>1</v>
      </c>
      <c r="F178" s="249" t="s">
        <v>306</v>
      </c>
      <c r="G178" s="247"/>
      <c r="H178" s="250">
        <v>31.050000000000001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134</v>
      </c>
      <c r="AU178" s="256" t="s">
        <v>90</v>
      </c>
      <c r="AV178" s="14" t="s">
        <v>90</v>
      </c>
      <c r="AW178" s="14" t="s">
        <v>38</v>
      </c>
      <c r="AX178" s="14" t="s">
        <v>80</v>
      </c>
      <c r="AY178" s="256" t="s">
        <v>124</v>
      </c>
    </row>
    <row r="179" s="15" customFormat="1">
      <c r="A179" s="15"/>
      <c r="B179" s="257"/>
      <c r="C179" s="258"/>
      <c r="D179" s="231" t="s">
        <v>134</v>
      </c>
      <c r="E179" s="259" t="s">
        <v>1</v>
      </c>
      <c r="F179" s="260" t="s">
        <v>138</v>
      </c>
      <c r="G179" s="258"/>
      <c r="H179" s="261">
        <v>31.050000000000001</v>
      </c>
      <c r="I179" s="262"/>
      <c r="J179" s="258"/>
      <c r="K179" s="258"/>
      <c r="L179" s="263"/>
      <c r="M179" s="264"/>
      <c r="N179" s="265"/>
      <c r="O179" s="265"/>
      <c r="P179" s="265"/>
      <c r="Q179" s="265"/>
      <c r="R179" s="265"/>
      <c r="S179" s="265"/>
      <c r="T179" s="26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7" t="s">
        <v>134</v>
      </c>
      <c r="AU179" s="267" t="s">
        <v>90</v>
      </c>
      <c r="AV179" s="15" t="s">
        <v>131</v>
      </c>
      <c r="AW179" s="15" t="s">
        <v>38</v>
      </c>
      <c r="AX179" s="15" t="s">
        <v>88</v>
      </c>
      <c r="AY179" s="267" t="s">
        <v>124</v>
      </c>
    </row>
    <row r="180" s="2" customFormat="1" ht="24.15" customHeight="1">
      <c r="A180" s="38"/>
      <c r="B180" s="39"/>
      <c r="C180" s="218" t="s">
        <v>152</v>
      </c>
      <c r="D180" s="218" t="s">
        <v>126</v>
      </c>
      <c r="E180" s="219" t="s">
        <v>320</v>
      </c>
      <c r="F180" s="220" t="s">
        <v>321</v>
      </c>
      <c r="G180" s="221" t="s">
        <v>129</v>
      </c>
      <c r="H180" s="222">
        <v>31.050000000000001</v>
      </c>
      <c r="I180" s="223"/>
      <c r="J180" s="224">
        <f>ROUND(I180*H180,2)</f>
        <v>0</v>
      </c>
      <c r="K180" s="220" t="s">
        <v>130</v>
      </c>
      <c r="L180" s="44"/>
      <c r="M180" s="225" t="s">
        <v>1</v>
      </c>
      <c r="N180" s="226" t="s">
        <v>45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131</v>
      </c>
      <c r="AT180" s="229" t="s">
        <v>126</v>
      </c>
      <c r="AU180" s="229" t="s">
        <v>90</v>
      </c>
      <c r="AY180" s="17" t="s">
        <v>124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88</v>
      </c>
      <c r="BK180" s="230">
        <f>ROUND(I180*H180,2)</f>
        <v>0</v>
      </c>
      <c r="BL180" s="17" t="s">
        <v>131</v>
      </c>
      <c r="BM180" s="229" t="s">
        <v>179</v>
      </c>
    </row>
    <row r="181" s="2" customFormat="1">
      <c r="A181" s="38"/>
      <c r="B181" s="39"/>
      <c r="C181" s="40"/>
      <c r="D181" s="231" t="s">
        <v>132</v>
      </c>
      <c r="E181" s="40"/>
      <c r="F181" s="232" t="s">
        <v>321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132</v>
      </c>
      <c r="AU181" s="17" t="s">
        <v>90</v>
      </c>
    </row>
    <row r="182" s="13" customFormat="1">
      <c r="A182" s="13"/>
      <c r="B182" s="236"/>
      <c r="C182" s="237"/>
      <c r="D182" s="231" t="s">
        <v>134</v>
      </c>
      <c r="E182" s="238" t="s">
        <v>1</v>
      </c>
      <c r="F182" s="239" t="s">
        <v>300</v>
      </c>
      <c r="G182" s="237"/>
      <c r="H182" s="238" t="s">
        <v>1</v>
      </c>
      <c r="I182" s="240"/>
      <c r="J182" s="237"/>
      <c r="K182" s="237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134</v>
      </c>
      <c r="AU182" s="245" t="s">
        <v>90</v>
      </c>
      <c r="AV182" s="13" t="s">
        <v>88</v>
      </c>
      <c r="AW182" s="13" t="s">
        <v>38</v>
      </c>
      <c r="AX182" s="13" t="s">
        <v>80</v>
      </c>
      <c r="AY182" s="245" t="s">
        <v>124</v>
      </c>
    </row>
    <row r="183" s="13" customFormat="1">
      <c r="A183" s="13"/>
      <c r="B183" s="236"/>
      <c r="C183" s="237"/>
      <c r="D183" s="231" t="s">
        <v>134</v>
      </c>
      <c r="E183" s="238" t="s">
        <v>1</v>
      </c>
      <c r="F183" s="239" t="s">
        <v>305</v>
      </c>
      <c r="G183" s="237"/>
      <c r="H183" s="238" t="s">
        <v>1</v>
      </c>
      <c r="I183" s="240"/>
      <c r="J183" s="237"/>
      <c r="K183" s="237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134</v>
      </c>
      <c r="AU183" s="245" t="s">
        <v>90</v>
      </c>
      <c r="AV183" s="13" t="s">
        <v>88</v>
      </c>
      <c r="AW183" s="13" t="s">
        <v>38</v>
      </c>
      <c r="AX183" s="13" t="s">
        <v>80</v>
      </c>
      <c r="AY183" s="245" t="s">
        <v>124</v>
      </c>
    </row>
    <row r="184" s="14" customFormat="1">
      <c r="A184" s="14"/>
      <c r="B184" s="246"/>
      <c r="C184" s="247"/>
      <c r="D184" s="231" t="s">
        <v>134</v>
      </c>
      <c r="E184" s="248" t="s">
        <v>1</v>
      </c>
      <c r="F184" s="249" t="s">
        <v>306</v>
      </c>
      <c r="G184" s="247"/>
      <c r="H184" s="250">
        <v>31.050000000000001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134</v>
      </c>
      <c r="AU184" s="256" t="s">
        <v>90</v>
      </c>
      <c r="AV184" s="14" t="s">
        <v>90</v>
      </c>
      <c r="AW184" s="14" t="s">
        <v>38</v>
      </c>
      <c r="AX184" s="14" t="s">
        <v>80</v>
      </c>
      <c r="AY184" s="256" t="s">
        <v>124</v>
      </c>
    </row>
    <row r="185" s="15" customFormat="1">
      <c r="A185" s="15"/>
      <c r="B185" s="257"/>
      <c r="C185" s="258"/>
      <c r="D185" s="231" t="s">
        <v>134</v>
      </c>
      <c r="E185" s="259" t="s">
        <v>1</v>
      </c>
      <c r="F185" s="260" t="s">
        <v>138</v>
      </c>
      <c r="G185" s="258"/>
      <c r="H185" s="261">
        <v>31.050000000000001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7" t="s">
        <v>134</v>
      </c>
      <c r="AU185" s="267" t="s">
        <v>90</v>
      </c>
      <c r="AV185" s="15" t="s">
        <v>131</v>
      </c>
      <c r="AW185" s="15" t="s">
        <v>38</v>
      </c>
      <c r="AX185" s="15" t="s">
        <v>88</v>
      </c>
      <c r="AY185" s="267" t="s">
        <v>124</v>
      </c>
    </row>
    <row r="186" s="2" customFormat="1" ht="14.4" customHeight="1">
      <c r="A186" s="38"/>
      <c r="B186" s="39"/>
      <c r="C186" s="218" t="s">
        <v>149</v>
      </c>
      <c r="D186" s="218" t="s">
        <v>126</v>
      </c>
      <c r="E186" s="219" t="s">
        <v>322</v>
      </c>
      <c r="F186" s="220" t="s">
        <v>323</v>
      </c>
      <c r="G186" s="221" t="s">
        <v>129</v>
      </c>
      <c r="H186" s="222">
        <v>31.050000000000001</v>
      </c>
      <c r="I186" s="223"/>
      <c r="J186" s="224">
        <f>ROUND(I186*H186,2)</f>
        <v>0</v>
      </c>
      <c r="K186" s="220" t="s">
        <v>130</v>
      </c>
      <c r="L186" s="44"/>
      <c r="M186" s="225" t="s">
        <v>1</v>
      </c>
      <c r="N186" s="226" t="s">
        <v>45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131</v>
      </c>
      <c r="AT186" s="229" t="s">
        <v>126</v>
      </c>
      <c r="AU186" s="229" t="s">
        <v>90</v>
      </c>
      <c r="AY186" s="17" t="s">
        <v>124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88</v>
      </c>
      <c r="BK186" s="230">
        <f>ROUND(I186*H186,2)</f>
        <v>0</v>
      </c>
      <c r="BL186" s="17" t="s">
        <v>131</v>
      </c>
      <c r="BM186" s="229" t="s">
        <v>182</v>
      </c>
    </row>
    <row r="187" s="2" customFormat="1">
      <c r="A187" s="38"/>
      <c r="B187" s="39"/>
      <c r="C187" s="40"/>
      <c r="D187" s="231" t="s">
        <v>132</v>
      </c>
      <c r="E187" s="40"/>
      <c r="F187" s="232" t="s">
        <v>323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132</v>
      </c>
      <c r="AU187" s="17" t="s">
        <v>90</v>
      </c>
    </row>
    <row r="188" s="13" customFormat="1">
      <c r="A188" s="13"/>
      <c r="B188" s="236"/>
      <c r="C188" s="237"/>
      <c r="D188" s="231" t="s">
        <v>134</v>
      </c>
      <c r="E188" s="238" t="s">
        <v>1</v>
      </c>
      <c r="F188" s="239" t="s">
        <v>300</v>
      </c>
      <c r="G188" s="237"/>
      <c r="H188" s="238" t="s">
        <v>1</v>
      </c>
      <c r="I188" s="240"/>
      <c r="J188" s="237"/>
      <c r="K188" s="237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134</v>
      </c>
      <c r="AU188" s="245" t="s">
        <v>90</v>
      </c>
      <c r="AV188" s="13" t="s">
        <v>88</v>
      </c>
      <c r="AW188" s="13" t="s">
        <v>38</v>
      </c>
      <c r="AX188" s="13" t="s">
        <v>80</v>
      </c>
      <c r="AY188" s="245" t="s">
        <v>124</v>
      </c>
    </row>
    <row r="189" s="13" customFormat="1">
      <c r="A189" s="13"/>
      <c r="B189" s="236"/>
      <c r="C189" s="237"/>
      <c r="D189" s="231" t="s">
        <v>134</v>
      </c>
      <c r="E189" s="238" t="s">
        <v>1</v>
      </c>
      <c r="F189" s="239" t="s">
        <v>305</v>
      </c>
      <c r="G189" s="237"/>
      <c r="H189" s="238" t="s">
        <v>1</v>
      </c>
      <c r="I189" s="240"/>
      <c r="J189" s="237"/>
      <c r="K189" s="237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134</v>
      </c>
      <c r="AU189" s="245" t="s">
        <v>90</v>
      </c>
      <c r="AV189" s="13" t="s">
        <v>88</v>
      </c>
      <c r="AW189" s="13" t="s">
        <v>38</v>
      </c>
      <c r="AX189" s="13" t="s">
        <v>80</v>
      </c>
      <c r="AY189" s="245" t="s">
        <v>124</v>
      </c>
    </row>
    <row r="190" s="14" customFormat="1">
      <c r="A190" s="14"/>
      <c r="B190" s="246"/>
      <c r="C190" s="247"/>
      <c r="D190" s="231" t="s">
        <v>134</v>
      </c>
      <c r="E190" s="248" t="s">
        <v>1</v>
      </c>
      <c r="F190" s="249" t="s">
        <v>306</v>
      </c>
      <c r="G190" s="247"/>
      <c r="H190" s="250">
        <v>31.050000000000001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134</v>
      </c>
      <c r="AU190" s="256" t="s">
        <v>90</v>
      </c>
      <c r="AV190" s="14" t="s">
        <v>90</v>
      </c>
      <c r="AW190" s="14" t="s">
        <v>38</v>
      </c>
      <c r="AX190" s="14" t="s">
        <v>80</v>
      </c>
      <c r="AY190" s="256" t="s">
        <v>124</v>
      </c>
    </row>
    <row r="191" s="15" customFormat="1">
      <c r="A191" s="15"/>
      <c r="B191" s="257"/>
      <c r="C191" s="258"/>
      <c r="D191" s="231" t="s">
        <v>134</v>
      </c>
      <c r="E191" s="259" t="s">
        <v>1</v>
      </c>
      <c r="F191" s="260" t="s">
        <v>138</v>
      </c>
      <c r="G191" s="258"/>
      <c r="H191" s="261">
        <v>31.050000000000001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7" t="s">
        <v>134</v>
      </c>
      <c r="AU191" s="267" t="s">
        <v>90</v>
      </c>
      <c r="AV191" s="15" t="s">
        <v>131</v>
      </c>
      <c r="AW191" s="15" t="s">
        <v>38</v>
      </c>
      <c r="AX191" s="15" t="s">
        <v>88</v>
      </c>
      <c r="AY191" s="267" t="s">
        <v>124</v>
      </c>
    </row>
    <row r="192" s="2" customFormat="1" ht="14.4" customHeight="1">
      <c r="A192" s="38"/>
      <c r="B192" s="39"/>
      <c r="C192" s="218" t="s">
        <v>158</v>
      </c>
      <c r="D192" s="218" t="s">
        <v>126</v>
      </c>
      <c r="E192" s="219" t="s">
        <v>324</v>
      </c>
      <c r="F192" s="220" t="s">
        <v>325</v>
      </c>
      <c r="G192" s="221" t="s">
        <v>129</v>
      </c>
      <c r="H192" s="222">
        <v>31.050000000000001</v>
      </c>
      <c r="I192" s="223"/>
      <c r="J192" s="224">
        <f>ROUND(I192*H192,2)</f>
        <v>0</v>
      </c>
      <c r="K192" s="220" t="s">
        <v>130</v>
      </c>
      <c r="L192" s="44"/>
      <c r="M192" s="225" t="s">
        <v>1</v>
      </c>
      <c r="N192" s="226" t="s">
        <v>45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131</v>
      </c>
      <c r="AT192" s="229" t="s">
        <v>126</v>
      </c>
      <c r="AU192" s="229" t="s">
        <v>90</v>
      </c>
      <c r="AY192" s="17" t="s">
        <v>124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88</v>
      </c>
      <c r="BK192" s="230">
        <f>ROUND(I192*H192,2)</f>
        <v>0</v>
      </c>
      <c r="BL192" s="17" t="s">
        <v>131</v>
      </c>
      <c r="BM192" s="229" t="s">
        <v>186</v>
      </c>
    </row>
    <row r="193" s="2" customFormat="1">
      <c r="A193" s="38"/>
      <c r="B193" s="39"/>
      <c r="C193" s="40"/>
      <c r="D193" s="231" t="s">
        <v>132</v>
      </c>
      <c r="E193" s="40"/>
      <c r="F193" s="232" t="s">
        <v>325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132</v>
      </c>
      <c r="AU193" s="17" t="s">
        <v>90</v>
      </c>
    </row>
    <row r="194" s="13" customFormat="1">
      <c r="A194" s="13"/>
      <c r="B194" s="236"/>
      <c r="C194" s="237"/>
      <c r="D194" s="231" t="s">
        <v>134</v>
      </c>
      <c r="E194" s="238" t="s">
        <v>1</v>
      </c>
      <c r="F194" s="239" t="s">
        <v>300</v>
      </c>
      <c r="G194" s="237"/>
      <c r="H194" s="238" t="s">
        <v>1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134</v>
      </c>
      <c r="AU194" s="245" t="s">
        <v>90</v>
      </c>
      <c r="AV194" s="13" t="s">
        <v>88</v>
      </c>
      <c r="AW194" s="13" t="s">
        <v>38</v>
      </c>
      <c r="AX194" s="13" t="s">
        <v>80</v>
      </c>
      <c r="AY194" s="245" t="s">
        <v>124</v>
      </c>
    </row>
    <row r="195" s="13" customFormat="1">
      <c r="A195" s="13"/>
      <c r="B195" s="236"/>
      <c r="C195" s="237"/>
      <c r="D195" s="231" t="s">
        <v>134</v>
      </c>
      <c r="E195" s="238" t="s">
        <v>1</v>
      </c>
      <c r="F195" s="239" t="s">
        <v>305</v>
      </c>
      <c r="G195" s="237"/>
      <c r="H195" s="238" t="s">
        <v>1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134</v>
      </c>
      <c r="AU195" s="245" t="s">
        <v>90</v>
      </c>
      <c r="AV195" s="13" t="s">
        <v>88</v>
      </c>
      <c r="AW195" s="13" t="s">
        <v>38</v>
      </c>
      <c r="AX195" s="13" t="s">
        <v>80</v>
      </c>
      <c r="AY195" s="245" t="s">
        <v>124</v>
      </c>
    </row>
    <row r="196" s="14" customFormat="1">
      <c r="A196" s="14"/>
      <c r="B196" s="246"/>
      <c r="C196" s="247"/>
      <c r="D196" s="231" t="s">
        <v>134</v>
      </c>
      <c r="E196" s="248" t="s">
        <v>1</v>
      </c>
      <c r="F196" s="249" t="s">
        <v>306</v>
      </c>
      <c r="G196" s="247"/>
      <c r="H196" s="250">
        <v>31.050000000000001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134</v>
      </c>
      <c r="AU196" s="256" t="s">
        <v>90</v>
      </c>
      <c r="AV196" s="14" t="s">
        <v>90</v>
      </c>
      <c r="AW196" s="14" t="s">
        <v>38</v>
      </c>
      <c r="AX196" s="14" t="s">
        <v>80</v>
      </c>
      <c r="AY196" s="256" t="s">
        <v>124</v>
      </c>
    </row>
    <row r="197" s="15" customFormat="1">
      <c r="A197" s="15"/>
      <c r="B197" s="257"/>
      <c r="C197" s="258"/>
      <c r="D197" s="231" t="s">
        <v>134</v>
      </c>
      <c r="E197" s="259" t="s">
        <v>1</v>
      </c>
      <c r="F197" s="260" t="s">
        <v>138</v>
      </c>
      <c r="G197" s="258"/>
      <c r="H197" s="261">
        <v>31.050000000000001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7" t="s">
        <v>134</v>
      </c>
      <c r="AU197" s="267" t="s">
        <v>90</v>
      </c>
      <c r="AV197" s="15" t="s">
        <v>131</v>
      </c>
      <c r="AW197" s="15" t="s">
        <v>38</v>
      </c>
      <c r="AX197" s="15" t="s">
        <v>88</v>
      </c>
      <c r="AY197" s="267" t="s">
        <v>124</v>
      </c>
    </row>
    <row r="198" s="2" customFormat="1" ht="24.15" customHeight="1">
      <c r="A198" s="38"/>
      <c r="B198" s="39"/>
      <c r="C198" s="218" t="s">
        <v>188</v>
      </c>
      <c r="D198" s="218" t="s">
        <v>126</v>
      </c>
      <c r="E198" s="219" t="s">
        <v>326</v>
      </c>
      <c r="F198" s="220" t="s">
        <v>327</v>
      </c>
      <c r="G198" s="221" t="s">
        <v>129</v>
      </c>
      <c r="H198" s="222">
        <v>31.050000000000001</v>
      </c>
      <c r="I198" s="223"/>
      <c r="J198" s="224">
        <f>ROUND(I198*H198,2)</f>
        <v>0</v>
      </c>
      <c r="K198" s="220" t="s">
        <v>130</v>
      </c>
      <c r="L198" s="44"/>
      <c r="M198" s="225" t="s">
        <v>1</v>
      </c>
      <c r="N198" s="226" t="s">
        <v>45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131</v>
      </c>
      <c r="AT198" s="229" t="s">
        <v>126</v>
      </c>
      <c r="AU198" s="229" t="s">
        <v>90</v>
      </c>
      <c r="AY198" s="17" t="s">
        <v>124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88</v>
      </c>
      <c r="BK198" s="230">
        <f>ROUND(I198*H198,2)</f>
        <v>0</v>
      </c>
      <c r="BL198" s="17" t="s">
        <v>131</v>
      </c>
      <c r="BM198" s="229" t="s">
        <v>191</v>
      </c>
    </row>
    <row r="199" s="2" customFormat="1">
      <c r="A199" s="38"/>
      <c r="B199" s="39"/>
      <c r="C199" s="40"/>
      <c r="D199" s="231" t="s">
        <v>132</v>
      </c>
      <c r="E199" s="40"/>
      <c r="F199" s="232" t="s">
        <v>327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132</v>
      </c>
      <c r="AU199" s="17" t="s">
        <v>90</v>
      </c>
    </row>
    <row r="200" s="13" customFormat="1">
      <c r="A200" s="13"/>
      <c r="B200" s="236"/>
      <c r="C200" s="237"/>
      <c r="D200" s="231" t="s">
        <v>134</v>
      </c>
      <c r="E200" s="238" t="s">
        <v>1</v>
      </c>
      <c r="F200" s="239" t="s">
        <v>300</v>
      </c>
      <c r="G200" s="237"/>
      <c r="H200" s="238" t="s">
        <v>1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134</v>
      </c>
      <c r="AU200" s="245" t="s">
        <v>90</v>
      </c>
      <c r="AV200" s="13" t="s">
        <v>88</v>
      </c>
      <c r="AW200" s="13" t="s">
        <v>38</v>
      </c>
      <c r="AX200" s="13" t="s">
        <v>80</v>
      </c>
      <c r="AY200" s="245" t="s">
        <v>124</v>
      </c>
    </row>
    <row r="201" s="13" customFormat="1">
      <c r="A201" s="13"/>
      <c r="B201" s="236"/>
      <c r="C201" s="237"/>
      <c r="D201" s="231" t="s">
        <v>134</v>
      </c>
      <c r="E201" s="238" t="s">
        <v>1</v>
      </c>
      <c r="F201" s="239" t="s">
        <v>305</v>
      </c>
      <c r="G201" s="237"/>
      <c r="H201" s="238" t="s">
        <v>1</v>
      </c>
      <c r="I201" s="240"/>
      <c r="J201" s="237"/>
      <c r="K201" s="237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134</v>
      </c>
      <c r="AU201" s="245" t="s">
        <v>90</v>
      </c>
      <c r="AV201" s="13" t="s">
        <v>88</v>
      </c>
      <c r="AW201" s="13" t="s">
        <v>38</v>
      </c>
      <c r="AX201" s="13" t="s">
        <v>80</v>
      </c>
      <c r="AY201" s="245" t="s">
        <v>124</v>
      </c>
    </row>
    <row r="202" s="14" customFormat="1">
      <c r="A202" s="14"/>
      <c r="B202" s="246"/>
      <c r="C202" s="247"/>
      <c r="D202" s="231" t="s">
        <v>134</v>
      </c>
      <c r="E202" s="248" t="s">
        <v>1</v>
      </c>
      <c r="F202" s="249" t="s">
        <v>306</v>
      </c>
      <c r="G202" s="247"/>
      <c r="H202" s="250">
        <v>31.050000000000001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134</v>
      </c>
      <c r="AU202" s="256" t="s">
        <v>90</v>
      </c>
      <c r="AV202" s="14" t="s">
        <v>90</v>
      </c>
      <c r="AW202" s="14" t="s">
        <v>38</v>
      </c>
      <c r="AX202" s="14" t="s">
        <v>80</v>
      </c>
      <c r="AY202" s="256" t="s">
        <v>124</v>
      </c>
    </row>
    <row r="203" s="15" customFormat="1">
      <c r="A203" s="15"/>
      <c r="B203" s="257"/>
      <c r="C203" s="258"/>
      <c r="D203" s="231" t="s">
        <v>134</v>
      </c>
      <c r="E203" s="259" t="s">
        <v>1</v>
      </c>
      <c r="F203" s="260" t="s">
        <v>138</v>
      </c>
      <c r="G203" s="258"/>
      <c r="H203" s="261">
        <v>31.050000000000001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7" t="s">
        <v>134</v>
      </c>
      <c r="AU203" s="267" t="s">
        <v>90</v>
      </c>
      <c r="AV203" s="15" t="s">
        <v>131</v>
      </c>
      <c r="AW203" s="15" t="s">
        <v>38</v>
      </c>
      <c r="AX203" s="15" t="s">
        <v>88</v>
      </c>
      <c r="AY203" s="267" t="s">
        <v>124</v>
      </c>
    </row>
    <row r="204" s="2" customFormat="1" ht="14.4" customHeight="1">
      <c r="A204" s="38"/>
      <c r="B204" s="39"/>
      <c r="C204" s="218" t="s">
        <v>165</v>
      </c>
      <c r="D204" s="218" t="s">
        <v>126</v>
      </c>
      <c r="E204" s="219" t="s">
        <v>328</v>
      </c>
      <c r="F204" s="220" t="s">
        <v>329</v>
      </c>
      <c r="G204" s="221" t="s">
        <v>146</v>
      </c>
      <c r="H204" s="222">
        <v>0.248</v>
      </c>
      <c r="I204" s="223"/>
      <c r="J204" s="224">
        <f>ROUND(I204*H204,2)</f>
        <v>0</v>
      </c>
      <c r="K204" s="220" t="s">
        <v>130</v>
      </c>
      <c r="L204" s="44"/>
      <c r="M204" s="225" t="s">
        <v>1</v>
      </c>
      <c r="N204" s="226" t="s">
        <v>45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131</v>
      </c>
      <c r="AT204" s="229" t="s">
        <v>126</v>
      </c>
      <c r="AU204" s="229" t="s">
        <v>90</v>
      </c>
      <c r="AY204" s="17" t="s">
        <v>124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88</v>
      </c>
      <c r="BK204" s="230">
        <f>ROUND(I204*H204,2)</f>
        <v>0</v>
      </c>
      <c r="BL204" s="17" t="s">
        <v>131</v>
      </c>
      <c r="BM204" s="229" t="s">
        <v>195</v>
      </c>
    </row>
    <row r="205" s="2" customFormat="1">
      <c r="A205" s="38"/>
      <c r="B205" s="39"/>
      <c r="C205" s="40"/>
      <c r="D205" s="231" t="s">
        <v>132</v>
      </c>
      <c r="E205" s="40"/>
      <c r="F205" s="232" t="s">
        <v>329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132</v>
      </c>
      <c r="AU205" s="17" t="s">
        <v>90</v>
      </c>
    </row>
    <row r="206" s="13" customFormat="1">
      <c r="A206" s="13"/>
      <c r="B206" s="236"/>
      <c r="C206" s="237"/>
      <c r="D206" s="231" t="s">
        <v>134</v>
      </c>
      <c r="E206" s="238" t="s">
        <v>1</v>
      </c>
      <c r="F206" s="239" t="s">
        <v>300</v>
      </c>
      <c r="G206" s="237"/>
      <c r="H206" s="238" t="s">
        <v>1</v>
      </c>
      <c r="I206" s="240"/>
      <c r="J206" s="237"/>
      <c r="K206" s="237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134</v>
      </c>
      <c r="AU206" s="245" t="s">
        <v>90</v>
      </c>
      <c r="AV206" s="13" t="s">
        <v>88</v>
      </c>
      <c r="AW206" s="13" t="s">
        <v>38</v>
      </c>
      <c r="AX206" s="13" t="s">
        <v>80</v>
      </c>
      <c r="AY206" s="245" t="s">
        <v>124</v>
      </c>
    </row>
    <row r="207" s="13" customFormat="1">
      <c r="A207" s="13"/>
      <c r="B207" s="236"/>
      <c r="C207" s="237"/>
      <c r="D207" s="231" t="s">
        <v>134</v>
      </c>
      <c r="E207" s="238" t="s">
        <v>1</v>
      </c>
      <c r="F207" s="239" t="s">
        <v>330</v>
      </c>
      <c r="G207" s="237"/>
      <c r="H207" s="238" t="s">
        <v>1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134</v>
      </c>
      <c r="AU207" s="245" t="s">
        <v>90</v>
      </c>
      <c r="AV207" s="13" t="s">
        <v>88</v>
      </c>
      <c r="AW207" s="13" t="s">
        <v>38</v>
      </c>
      <c r="AX207" s="13" t="s">
        <v>80</v>
      </c>
      <c r="AY207" s="245" t="s">
        <v>124</v>
      </c>
    </row>
    <row r="208" s="13" customFormat="1">
      <c r="A208" s="13"/>
      <c r="B208" s="236"/>
      <c r="C208" s="237"/>
      <c r="D208" s="231" t="s">
        <v>134</v>
      </c>
      <c r="E208" s="238" t="s">
        <v>1</v>
      </c>
      <c r="F208" s="239" t="s">
        <v>331</v>
      </c>
      <c r="G208" s="237"/>
      <c r="H208" s="238" t="s">
        <v>1</v>
      </c>
      <c r="I208" s="240"/>
      <c r="J208" s="237"/>
      <c r="K208" s="237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134</v>
      </c>
      <c r="AU208" s="245" t="s">
        <v>90</v>
      </c>
      <c r="AV208" s="13" t="s">
        <v>88</v>
      </c>
      <c r="AW208" s="13" t="s">
        <v>38</v>
      </c>
      <c r="AX208" s="13" t="s">
        <v>80</v>
      </c>
      <c r="AY208" s="245" t="s">
        <v>124</v>
      </c>
    </row>
    <row r="209" s="14" customFormat="1">
      <c r="A209" s="14"/>
      <c r="B209" s="246"/>
      <c r="C209" s="247"/>
      <c r="D209" s="231" t="s">
        <v>134</v>
      </c>
      <c r="E209" s="248" t="s">
        <v>1</v>
      </c>
      <c r="F209" s="249" t="s">
        <v>332</v>
      </c>
      <c r="G209" s="247"/>
      <c r="H209" s="250">
        <v>0.24840000000000001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134</v>
      </c>
      <c r="AU209" s="256" t="s">
        <v>90</v>
      </c>
      <c r="AV209" s="14" t="s">
        <v>90</v>
      </c>
      <c r="AW209" s="14" t="s">
        <v>38</v>
      </c>
      <c r="AX209" s="14" t="s">
        <v>80</v>
      </c>
      <c r="AY209" s="256" t="s">
        <v>124</v>
      </c>
    </row>
    <row r="210" s="15" customFormat="1">
      <c r="A210" s="15"/>
      <c r="B210" s="257"/>
      <c r="C210" s="258"/>
      <c r="D210" s="231" t="s">
        <v>134</v>
      </c>
      <c r="E210" s="259" t="s">
        <v>1</v>
      </c>
      <c r="F210" s="260" t="s">
        <v>138</v>
      </c>
      <c r="G210" s="258"/>
      <c r="H210" s="261">
        <v>0.24840000000000001</v>
      </c>
      <c r="I210" s="262"/>
      <c r="J210" s="258"/>
      <c r="K210" s="258"/>
      <c r="L210" s="263"/>
      <c r="M210" s="264"/>
      <c r="N210" s="265"/>
      <c r="O210" s="265"/>
      <c r="P210" s="265"/>
      <c r="Q210" s="265"/>
      <c r="R210" s="265"/>
      <c r="S210" s="265"/>
      <c r="T210" s="26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7" t="s">
        <v>134</v>
      </c>
      <c r="AU210" s="267" t="s">
        <v>90</v>
      </c>
      <c r="AV210" s="15" t="s">
        <v>131</v>
      </c>
      <c r="AW210" s="15" t="s">
        <v>38</v>
      </c>
      <c r="AX210" s="15" t="s">
        <v>88</v>
      </c>
      <c r="AY210" s="267" t="s">
        <v>124</v>
      </c>
    </row>
    <row r="211" s="2" customFormat="1" ht="14.4" customHeight="1">
      <c r="A211" s="38"/>
      <c r="B211" s="39"/>
      <c r="C211" s="268" t="s">
        <v>196</v>
      </c>
      <c r="D211" s="268" t="s">
        <v>170</v>
      </c>
      <c r="E211" s="269" t="s">
        <v>333</v>
      </c>
      <c r="F211" s="270" t="s">
        <v>334</v>
      </c>
      <c r="G211" s="271" t="s">
        <v>146</v>
      </c>
      <c r="H211" s="272">
        <v>0.248</v>
      </c>
      <c r="I211" s="273"/>
      <c r="J211" s="274">
        <f>ROUND(I211*H211,2)</f>
        <v>0</v>
      </c>
      <c r="K211" s="270" t="s">
        <v>130</v>
      </c>
      <c r="L211" s="275"/>
      <c r="M211" s="276" t="s">
        <v>1</v>
      </c>
      <c r="N211" s="277" t="s">
        <v>45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152</v>
      </c>
      <c r="AT211" s="229" t="s">
        <v>170</v>
      </c>
      <c r="AU211" s="229" t="s">
        <v>90</v>
      </c>
      <c r="AY211" s="17" t="s">
        <v>124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88</v>
      </c>
      <c r="BK211" s="230">
        <f>ROUND(I211*H211,2)</f>
        <v>0</v>
      </c>
      <c r="BL211" s="17" t="s">
        <v>131</v>
      </c>
      <c r="BM211" s="229" t="s">
        <v>200</v>
      </c>
    </row>
    <row r="212" s="2" customFormat="1">
      <c r="A212" s="38"/>
      <c r="B212" s="39"/>
      <c r="C212" s="40"/>
      <c r="D212" s="231" t="s">
        <v>132</v>
      </c>
      <c r="E212" s="40"/>
      <c r="F212" s="232" t="s">
        <v>334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132</v>
      </c>
      <c r="AU212" s="17" t="s">
        <v>90</v>
      </c>
    </row>
    <row r="213" s="13" customFormat="1">
      <c r="A213" s="13"/>
      <c r="B213" s="236"/>
      <c r="C213" s="237"/>
      <c r="D213" s="231" t="s">
        <v>134</v>
      </c>
      <c r="E213" s="238" t="s">
        <v>1</v>
      </c>
      <c r="F213" s="239" t="s">
        <v>300</v>
      </c>
      <c r="G213" s="237"/>
      <c r="H213" s="238" t="s">
        <v>1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134</v>
      </c>
      <c r="AU213" s="245" t="s">
        <v>90</v>
      </c>
      <c r="AV213" s="13" t="s">
        <v>88</v>
      </c>
      <c r="AW213" s="13" t="s">
        <v>38</v>
      </c>
      <c r="AX213" s="13" t="s">
        <v>80</v>
      </c>
      <c r="AY213" s="245" t="s">
        <v>124</v>
      </c>
    </row>
    <row r="214" s="13" customFormat="1">
      <c r="A214" s="13"/>
      <c r="B214" s="236"/>
      <c r="C214" s="237"/>
      <c r="D214" s="231" t="s">
        <v>134</v>
      </c>
      <c r="E214" s="238" t="s">
        <v>1</v>
      </c>
      <c r="F214" s="239" t="s">
        <v>330</v>
      </c>
      <c r="G214" s="237"/>
      <c r="H214" s="238" t="s">
        <v>1</v>
      </c>
      <c r="I214" s="240"/>
      <c r="J214" s="237"/>
      <c r="K214" s="237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134</v>
      </c>
      <c r="AU214" s="245" t="s">
        <v>90</v>
      </c>
      <c r="AV214" s="13" t="s">
        <v>88</v>
      </c>
      <c r="AW214" s="13" t="s">
        <v>38</v>
      </c>
      <c r="AX214" s="13" t="s">
        <v>80</v>
      </c>
      <c r="AY214" s="245" t="s">
        <v>124</v>
      </c>
    </row>
    <row r="215" s="13" customFormat="1">
      <c r="A215" s="13"/>
      <c r="B215" s="236"/>
      <c r="C215" s="237"/>
      <c r="D215" s="231" t="s">
        <v>134</v>
      </c>
      <c r="E215" s="238" t="s">
        <v>1</v>
      </c>
      <c r="F215" s="239" t="s">
        <v>331</v>
      </c>
      <c r="G215" s="237"/>
      <c r="H215" s="238" t="s">
        <v>1</v>
      </c>
      <c r="I215" s="240"/>
      <c r="J215" s="237"/>
      <c r="K215" s="237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134</v>
      </c>
      <c r="AU215" s="245" t="s">
        <v>90</v>
      </c>
      <c r="AV215" s="13" t="s">
        <v>88</v>
      </c>
      <c r="AW215" s="13" t="s">
        <v>38</v>
      </c>
      <c r="AX215" s="13" t="s">
        <v>80</v>
      </c>
      <c r="AY215" s="245" t="s">
        <v>124</v>
      </c>
    </row>
    <row r="216" s="14" customFormat="1">
      <c r="A216" s="14"/>
      <c r="B216" s="246"/>
      <c r="C216" s="247"/>
      <c r="D216" s="231" t="s">
        <v>134</v>
      </c>
      <c r="E216" s="248" t="s">
        <v>1</v>
      </c>
      <c r="F216" s="249" t="s">
        <v>332</v>
      </c>
      <c r="G216" s="247"/>
      <c r="H216" s="250">
        <v>0.24840000000000001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134</v>
      </c>
      <c r="AU216" s="256" t="s">
        <v>90</v>
      </c>
      <c r="AV216" s="14" t="s">
        <v>90</v>
      </c>
      <c r="AW216" s="14" t="s">
        <v>38</v>
      </c>
      <c r="AX216" s="14" t="s">
        <v>80</v>
      </c>
      <c r="AY216" s="256" t="s">
        <v>124</v>
      </c>
    </row>
    <row r="217" s="15" customFormat="1">
      <c r="A217" s="15"/>
      <c r="B217" s="257"/>
      <c r="C217" s="258"/>
      <c r="D217" s="231" t="s">
        <v>134</v>
      </c>
      <c r="E217" s="259" t="s">
        <v>1</v>
      </c>
      <c r="F217" s="260" t="s">
        <v>138</v>
      </c>
      <c r="G217" s="258"/>
      <c r="H217" s="261">
        <v>0.24840000000000001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7" t="s">
        <v>134</v>
      </c>
      <c r="AU217" s="267" t="s">
        <v>90</v>
      </c>
      <c r="AV217" s="15" t="s">
        <v>131</v>
      </c>
      <c r="AW217" s="15" t="s">
        <v>38</v>
      </c>
      <c r="AX217" s="15" t="s">
        <v>88</v>
      </c>
      <c r="AY217" s="267" t="s">
        <v>124</v>
      </c>
    </row>
    <row r="218" s="2" customFormat="1" ht="14.4" customHeight="1">
      <c r="A218" s="38"/>
      <c r="B218" s="39"/>
      <c r="C218" s="218" t="s">
        <v>173</v>
      </c>
      <c r="D218" s="218" t="s">
        <v>126</v>
      </c>
      <c r="E218" s="219" t="s">
        <v>335</v>
      </c>
      <c r="F218" s="220" t="s">
        <v>336</v>
      </c>
      <c r="G218" s="221" t="s">
        <v>146</v>
      </c>
      <c r="H218" s="222">
        <v>0.248</v>
      </c>
      <c r="I218" s="223"/>
      <c r="J218" s="224">
        <f>ROUND(I218*H218,2)</f>
        <v>0</v>
      </c>
      <c r="K218" s="220" t="s">
        <v>130</v>
      </c>
      <c r="L218" s="44"/>
      <c r="M218" s="225" t="s">
        <v>1</v>
      </c>
      <c r="N218" s="226" t="s">
        <v>45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131</v>
      </c>
      <c r="AT218" s="229" t="s">
        <v>126</v>
      </c>
      <c r="AU218" s="229" t="s">
        <v>90</v>
      </c>
      <c r="AY218" s="17" t="s">
        <v>124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88</v>
      </c>
      <c r="BK218" s="230">
        <f>ROUND(I218*H218,2)</f>
        <v>0</v>
      </c>
      <c r="BL218" s="17" t="s">
        <v>131</v>
      </c>
      <c r="BM218" s="229" t="s">
        <v>205</v>
      </c>
    </row>
    <row r="219" s="2" customFormat="1">
      <c r="A219" s="38"/>
      <c r="B219" s="39"/>
      <c r="C219" s="40"/>
      <c r="D219" s="231" t="s">
        <v>132</v>
      </c>
      <c r="E219" s="40"/>
      <c r="F219" s="232" t="s">
        <v>336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132</v>
      </c>
      <c r="AU219" s="17" t="s">
        <v>90</v>
      </c>
    </row>
    <row r="220" s="13" customFormat="1">
      <c r="A220" s="13"/>
      <c r="B220" s="236"/>
      <c r="C220" s="237"/>
      <c r="D220" s="231" t="s">
        <v>134</v>
      </c>
      <c r="E220" s="238" t="s">
        <v>1</v>
      </c>
      <c r="F220" s="239" t="s">
        <v>300</v>
      </c>
      <c r="G220" s="237"/>
      <c r="H220" s="238" t="s">
        <v>1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134</v>
      </c>
      <c r="AU220" s="245" t="s">
        <v>90</v>
      </c>
      <c r="AV220" s="13" t="s">
        <v>88</v>
      </c>
      <c r="AW220" s="13" t="s">
        <v>38</v>
      </c>
      <c r="AX220" s="13" t="s">
        <v>80</v>
      </c>
      <c r="AY220" s="245" t="s">
        <v>124</v>
      </c>
    </row>
    <row r="221" s="13" customFormat="1">
      <c r="A221" s="13"/>
      <c r="B221" s="236"/>
      <c r="C221" s="237"/>
      <c r="D221" s="231" t="s">
        <v>134</v>
      </c>
      <c r="E221" s="238" t="s">
        <v>1</v>
      </c>
      <c r="F221" s="239" t="s">
        <v>330</v>
      </c>
      <c r="G221" s="237"/>
      <c r="H221" s="238" t="s">
        <v>1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134</v>
      </c>
      <c r="AU221" s="245" t="s">
        <v>90</v>
      </c>
      <c r="AV221" s="13" t="s">
        <v>88</v>
      </c>
      <c r="AW221" s="13" t="s">
        <v>38</v>
      </c>
      <c r="AX221" s="13" t="s">
        <v>80</v>
      </c>
      <c r="AY221" s="245" t="s">
        <v>124</v>
      </c>
    </row>
    <row r="222" s="13" customFormat="1">
      <c r="A222" s="13"/>
      <c r="B222" s="236"/>
      <c r="C222" s="237"/>
      <c r="D222" s="231" t="s">
        <v>134</v>
      </c>
      <c r="E222" s="238" t="s">
        <v>1</v>
      </c>
      <c r="F222" s="239" t="s">
        <v>331</v>
      </c>
      <c r="G222" s="237"/>
      <c r="H222" s="238" t="s">
        <v>1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134</v>
      </c>
      <c r="AU222" s="245" t="s">
        <v>90</v>
      </c>
      <c r="AV222" s="13" t="s">
        <v>88</v>
      </c>
      <c r="AW222" s="13" t="s">
        <v>38</v>
      </c>
      <c r="AX222" s="13" t="s">
        <v>80</v>
      </c>
      <c r="AY222" s="245" t="s">
        <v>124</v>
      </c>
    </row>
    <row r="223" s="14" customFormat="1">
      <c r="A223" s="14"/>
      <c r="B223" s="246"/>
      <c r="C223" s="247"/>
      <c r="D223" s="231" t="s">
        <v>134</v>
      </c>
      <c r="E223" s="248" t="s">
        <v>1</v>
      </c>
      <c r="F223" s="249" t="s">
        <v>332</v>
      </c>
      <c r="G223" s="247"/>
      <c r="H223" s="250">
        <v>0.24840000000000001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134</v>
      </c>
      <c r="AU223" s="256" t="s">
        <v>90</v>
      </c>
      <c r="AV223" s="14" t="s">
        <v>90</v>
      </c>
      <c r="AW223" s="14" t="s">
        <v>38</v>
      </c>
      <c r="AX223" s="14" t="s">
        <v>80</v>
      </c>
      <c r="AY223" s="256" t="s">
        <v>124</v>
      </c>
    </row>
    <row r="224" s="15" customFormat="1">
      <c r="A224" s="15"/>
      <c r="B224" s="257"/>
      <c r="C224" s="258"/>
      <c r="D224" s="231" t="s">
        <v>134</v>
      </c>
      <c r="E224" s="259" t="s">
        <v>1</v>
      </c>
      <c r="F224" s="260" t="s">
        <v>138</v>
      </c>
      <c r="G224" s="258"/>
      <c r="H224" s="261">
        <v>0.24840000000000001</v>
      </c>
      <c r="I224" s="262"/>
      <c r="J224" s="258"/>
      <c r="K224" s="258"/>
      <c r="L224" s="263"/>
      <c r="M224" s="264"/>
      <c r="N224" s="265"/>
      <c r="O224" s="265"/>
      <c r="P224" s="265"/>
      <c r="Q224" s="265"/>
      <c r="R224" s="265"/>
      <c r="S224" s="265"/>
      <c r="T224" s="26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7" t="s">
        <v>134</v>
      </c>
      <c r="AU224" s="267" t="s">
        <v>90</v>
      </c>
      <c r="AV224" s="15" t="s">
        <v>131</v>
      </c>
      <c r="AW224" s="15" t="s">
        <v>38</v>
      </c>
      <c r="AX224" s="15" t="s">
        <v>88</v>
      </c>
      <c r="AY224" s="267" t="s">
        <v>124</v>
      </c>
    </row>
    <row r="225" s="2" customFormat="1" ht="24.15" customHeight="1">
      <c r="A225" s="38"/>
      <c r="B225" s="39"/>
      <c r="C225" s="218" t="s">
        <v>8</v>
      </c>
      <c r="D225" s="218" t="s">
        <v>126</v>
      </c>
      <c r="E225" s="219" t="s">
        <v>337</v>
      </c>
      <c r="F225" s="220" t="s">
        <v>338</v>
      </c>
      <c r="G225" s="221" t="s">
        <v>146</v>
      </c>
      <c r="H225" s="222">
        <v>2.2360000000000002</v>
      </c>
      <c r="I225" s="223"/>
      <c r="J225" s="224">
        <f>ROUND(I225*H225,2)</f>
        <v>0</v>
      </c>
      <c r="K225" s="220" t="s">
        <v>130</v>
      </c>
      <c r="L225" s="44"/>
      <c r="M225" s="225" t="s">
        <v>1</v>
      </c>
      <c r="N225" s="226" t="s">
        <v>45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131</v>
      </c>
      <c r="AT225" s="229" t="s">
        <v>126</v>
      </c>
      <c r="AU225" s="229" t="s">
        <v>90</v>
      </c>
      <c r="AY225" s="17" t="s">
        <v>124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88</v>
      </c>
      <c r="BK225" s="230">
        <f>ROUND(I225*H225,2)</f>
        <v>0</v>
      </c>
      <c r="BL225" s="17" t="s">
        <v>131</v>
      </c>
      <c r="BM225" s="229" t="s">
        <v>210</v>
      </c>
    </row>
    <row r="226" s="2" customFormat="1">
      <c r="A226" s="38"/>
      <c r="B226" s="39"/>
      <c r="C226" s="40"/>
      <c r="D226" s="231" t="s">
        <v>132</v>
      </c>
      <c r="E226" s="40"/>
      <c r="F226" s="232" t="s">
        <v>338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132</v>
      </c>
      <c r="AU226" s="17" t="s">
        <v>90</v>
      </c>
    </row>
    <row r="227" s="13" customFormat="1">
      <c r="A227" s="13"/>
      <c r="B227" s="236"/>
      <c r="C227" s="237"/>
      <c r="D227" s="231" t="s">
        <v>134</v>
      </c>
      <c r="E227" s="238" t="s">
        <v>1</v>
      </c>
      <c r="F227" s="239" t="s">
        <v>300</v>
      </c>
      <c r="G227" s="237"/>
      <c r="H227" s="238" t="s">
        <v>1</v>
      </c>
      <c r="I227" s="240"/>
      <c r="J227" s="237"/>
      <c r="K227" s="237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134</v>
      </c>
      <c r="AU227" s="245" t="s">
        <v>90</v>
      </c>
      <c r="AV227" s="13" t="s">
        <v>88</v>
      </c>
      <c r="AW227" s="13" t="s">
        <v>38</v>
      </c>
      <c r="AX227" s="13" t="s">
        <v>80</v>
      </c>
      <c r="AY227" s="245" t="s">
        <v>124</v>
      </c>
    </row>
    <row r="228" s="13" customFormat="1">
      <c r="A228" s="13"/>
      <c r="B228" s="236"/>
      <c r="C228" s="237"/>
      <c r="D228" s="231" t="s">
        <v>134</v>
      </c>
      <c r="E228" s="238" t="s">
        <v>1</v>
      </c>
      <c r="F228" s="239" t="s">
        <v>339</v>
      </c>
      <c r="G228" s="237"/>
      <c r="H228" s="238" t="s">
        <v>1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134</v>
      </c>
      <c r="AU228" s="245" t="s">
        <v>90</v>
      </c>
      <c r="AV228" s="13" t="s">
        <v>88</v>
      </c>
      <c r="AW228" s="13" t="s">
        <v>38</v>
      </c>
      <c r="AX228" s="13" t="s">
        <v>80</v>
      </c>
      <c r="AY228" s="245" t="s">
        <v>124</v>
      </c>
    </row>
    <row r="229" s="13" customFormat="1">
      <c r="A229" s="13"/>
      <c r="B229" s="236"/>
      <c r="C229" s="237"/>
      <c r="D229" s="231" t="s">
        <v>134</v>
      </c>
      <c r="E229" s="238" t="s">
        <v>1</v>
      </c>
      <c r="F229" s="239" t="s">
        <v>331</v>
      </c>
      <c r="G229" s="237"/>
      <c r="H229" s="238" t="s">
        <v>1</v>
      </c>
      <c r="I229" s="240"/>
      <c r="J229" s="237"/>
      <c r="K229" s="237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134</v>
      </c>
      <c r="AU229" s="245" t="s">
        <v>90</v>
      </c>
      <c r="AV229" s="13" t="s">
        <v>88</v>
      </c>
      <c r="AW229" s="13" t="s">
        <v>38</v>
      </c>
      <c r="AX229" s="13" t="s">
        <v>80</v>
      </c>
      <c r="AY229" s="245" t="s">
        <v>124</v>
      </c>
    </row>
    <row r="230" s="14" customFormat="1">
      <c r="A230" s="14"/>
      <c r="B230" s="246"/>
      <c r="C230" s="247"/>
      <c r="D230" s="231" t="s">
        <v>134</v>
      </c>
      <c r="E230" s="248" t="s">
        <v>1</v>
      </c>
      <c r="F230" s="249" t="s">
        <v>340</v>
      </c>
      <c r="G230" s="247"/>
      <c r="H230" s="250">
        <v>2.2355999999999998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134</v>
      </c>
      <c r="AU230" s="256" t="s">
        <v>90</v>
      </c>
      <c r="AV230" s="14" t="s">
        <v>90</v>
      </c>
      <c r="AW230" s="14" t="s">
        <v>38</v>
      </c>
      <c r="AX230" s="14" t="s">
        <v>80</v>
      </c>
      <c r="AY230" s="256" t="s">
        <v>124</v>
      </c>
    </row>
    <row r="231" s="15" customFormat="1">
      <c r="A231" s="15"/>
      <c r="B231" s="257"/>
      <c r="C231" s="258"/>
      <c r="D231" s="231" t="s">
        <v>134</v>
      </c>
      <c r="E231" s="259" t="s">
        <v>1</v>
      </c>
      <c r="F231" s="260" t="s">
        <v>138</v>
      </c>
      <c r="G231" s="258"/>
      <c r="H231" s="261">
        <v>2.2355999999999998</v>
      </c>
      <c r="I231" s="262"/>
      <c r="J231" s="258"/>
      <c r="K231" s="258"/>
      <c r="L231" s="263"/>
      <c r="M231" s="264"/>
      <c r="N231" s="265"/>
      <c r="O231" s="265"/>
      <c r="P231" s="265"/>
      <c r="Q231" s="265"/>
      <c r="R231" s="265"/>
      <c r="S231" s="265"/>
      <c r="T231" s="266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7" t="s">
        <v>134</v>
      </c>
      <c r="AU231" s="267" t="s">
        <v>90</v>
      </c>
      <c r="AV231" s="15" t="s">
        <v>131</v>
      </c>
      <c r="AW231" s="15" t="s">
        <v>38</v>
      </c>
      <c r="AX231" s="15" t="s">
        <v>88</v>
      </c>
      <c r="AY231" s="267" t="s">
        <v>124</v>
      </c>
    </row>
    <row r="232" s="2" customFormat="1" ht="14.4" customHeight="1">
      <c r="A232" s="38"/>
      <c r="B232" s="39"/>
      <c r="C232" s="218" t="s">
        <v>179</v>
      </c>
      <c r="D232" s="218" t="s">
        <v>126</v>
      </c>
      <c r="E232" s="219" t="s">
        <v>341</v>
      </c>
      <c r="F232" s="220" t="s">
        <v>342</v>
      </c>
      <c r="G232" s="221" t="s">
        <v>146</v>
      </c>
      <c r="H232" s="222">
        <v>130</v>
      </c>
      <c r="I232" s="223"/>
      <c r="J232" s="224">
        <f>ROUND(I232*H232,2)</f>
        <v>0</v>
      </c>
      <c r="K232" s="220" t="s">
        <v>130</v>
      </c>
      <c r="L232" s="44"/>
      <c r="M232" s="225" t="s">
        <v>1</v>
      </c>
      <c r="N232" s="226" t="s">
        <v>45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131</v>
      </c>
      <c r="AT232" s="229" t="s">
        <v>126</v>
      </c>
      <c r="AU232" s="229" t="s">
        <v>90</v>
      </c>
      <c r="AY232" s="17" t="s">
        <v>124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88</v>
      </c>
      <c r="BK232" s="230">
        <f>ROUND(I232*H232,2)</f>
        <v>0</v>
      </c>
      <c r="BL232" s="17" t="s">
        <v>131</v>
      </c>
      <c r="BM232" s="229" t="s">
        <v>215</v>
      </c>
    </row>
    <row r="233" s="2" customFormat="1">
      <c r="A233" s="38"/>
      <c r="B233" s="39"/>
      <c r="C233" s="40"/>
      <c r="D233" s="231" t="s">
        <v>132</v>
      </c>
      <c r="E233" s="40"/>
      <c r="F233" s="232" t="s">
        <v>342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132</v>
      </c>
      <c r="AU233" s="17" t="s">
        <v>90</v>
      </c>
    </row>
    <row r="234" s="13" customFormat="1">
      <c r="A234" s="13"/>
      <c r="B234" s="236"/>
      <c r="C234" s="237"/>
      <c r="D234" s="231" t="s">
        <v>134</v>
      </c>
      <c r="E234" s="238" t="s">
        <v>1</v>
      </c>
      <c r="F234" s="239" t="s">
        <v>300</v>
      </c>
      <c r="G234" s="237"/>
      <c r="H234" s="238" t="s">
        <v>1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134</v>
      </c>
      <c r="AU234" s="245" t="s">
        <v>90</v>
      </c>
      <c r="AV234" s="13" t="s">
        <v>88</v>
      </c>
      <c r="AW234" s="13" t="s">
        <v>38</v>
      </c>
      <c r="AX234" s="13" t="s">
        <v>80</v>
      </c>
      <c r="AY234" s="245" t="s">
        <v>124</v>
      </c>
    </row>
    <row r="235" s="13" customFormat="1">
      <c r="A235" s="13"/>
      <c r="B235" s="236"/>
      <c r="C235" s="237"/>
      <c r="D235" s="231" t="s">
        <v>134</v>
      </c>
      <c r="E235" s="238" t="s">
        <v>1</v>
      </c>
      <c r="F235" s="239" t="s">
        <v>343</v>
      </c>
      <c r="G235" s="237"/>
      <c r="H235" s="238" t="s">
        <v>1</v>
      </c>
      <c r="I235" s="240"/>
      <c r="J235" s="237"/>
      <c r="K235" s="237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134</v>
      </c>
      <c r="AU235" s="245" t="s">
        <v>90</v>
      </c>
      <c r="AV235" s="13" t="s">
        <v>88</v>
      </c>
      <c r="AW235" s="13" t="s">
        <v>38</v>
      </c>
      <c r="AX235" s="13" t="s">
        <v>80</v>
      </c>
      <c r="AY235" s="245" t="s">
        <v>124</v>
      </c>
    </row>
    <row r="236" s="14" customFormat="1">
      <c r="A236" s="14"/>
      <c r="B236" s="246"/>
      <c r="C236" s="247"/>
      <c r="D236" s="231" t="s">
        <v>134</v>
      </c>
      <c r="E236" s="248" t="s">
        <v>1</v>
      </c>
      <c r="F236" s="249" t="s">
        <v>344</v>
      </c>
      <c r="G236" s="247"/>
      <c r="H236" s="250">
        <v>130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134</v>
      </c>
      <c r="AU236" s="256" t="s">
        <v>90</v>
      </c>
      <c r="AV236" s="14" t="s">
        <v>90</v>
      </c>
      <c r="AW236" s="14" t="s">
        <v>38</v>
      </c>
      <c r="AX236" s="14" t="s">
        <v>80</v>
      </c>
      <c r="AY236" s="256" t="s">
        <v>124</v>
      </c>
    </row>
    <row r="237" s="15" customFormat="1">
      <c r="A237" s="15"/>
      <c r="B237" s="257"/>
      <c r="C237" s="258"/>
      <c r="D237" s="231" t="s">
        <v>134</v>
      </c>
      <c r="E237" s="259" t="s">
        <v>1</v>
      </c>
      <c r="F237" s="260" t="s">
        <v>138</v>
      </c>
      <c r="G237" s="258"/>
      <c r="H237" s="261">
        <v>130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7" t="s">
        <v>134</v>
      </c>
      <c r="AU237" s="267" t="s">
        <v>90</v>
      </c>
      <c r="AV237" s="15" t="s">
        <v>131</v>
      </c>
      <c r="AW237" s="15" t="s">
        <v>38</v>
      </c>
      <c r="AX237" s="15" t="s">
        <v>88</v>
      </c>
      <c r="AY237" s="267" t="s">
        <v>124</v>
      </c>
    </row>
    <row r="238" s="2" customFormat="1" ht="24.15" customHeight="1">
      <c r="A238" s="38"/>
      <c r="B238" s="39"/>
      <c r="C238" s="218" t="s">
        <v>217</v>
      </c>
      <c r="D238" s="218" t="s">
        <v>126</v>
      </c>
      <c r="E238" s="219" t="s">
        <v>345</v>
      </c>
      <c r="F238" s="220" t="s">
        <v>346</v>
      </c>
      <c r="G238" s="221" t="s">
        <v>247</v>
      </c>
      <c r="H238" s="222">
        <v>215.80000000000001</v>
      </c>
      <c r="I238" s="223"/>
      <c r="J238" s="224">
        <f>ROUND(I238*H238,2)</f>
        <v>0</v>
      </c>
      <c r="K238" s="220" t="s">
        <v>130</v>
      </c>
      <c r="L238" s="44"/>
      <c r="M238" s="225" t="s">
        <v>1</v>
      </c>
      <c r="N238" s="226" t="s">
        <v>45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131</v>
      </c>
      <c r="AT238" s="229" t="s">
        <v>126</v>
      </c>
      <c r="AU238" s="229" t="s">
        <v>90</v>
      </c>
      <c r="AY238" s="17" t="s">
        <v>124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88</v>
      </c>
      <c r="BK238" s="230">
        <f>ROUND(I238*H238,2)</f>
        <v>0</v>
      </c>
      <c r="BL238" s="17" t="s">
        <v>131</v>
      </c>
      <c r="BM238" s="229" t="s">
        <v>220</v>
      </c>
    </row>
    <row r="239" s="2" customFormat="1">
      <c r="A239" s="38"/>
      <c r="B239" s="39"/>
      <c r="C239" s="40"/>
      <c r="D239" s="231" t="s">
        <v>132</v>
      </c>
      <c r="E239" s="40"/>
      <c r="F239" s="232" t="s">
        <v>346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132</v>
      </c>
      <c r="AU239" s="17" t="s">
        <v>90</v>
      </c>
    </row>
    <row r="240" s="13" customFormat="1">
      <c r="A240" s="13"/>
      <c r="B240" s="236"/>
      <c r="C240" s="237"/>
      <c r="D240" s="231" t="s">
        <v>134</v>
      </c>
      <c r="E240" s="238" t="s">
        <v>1</v>
      </c>
      <c r="F240" s="239" t="s">
        <v>300</v>
      </c>
      <c r="G240" s="237"/>
      <c r="H240" s="238" t="s">
        <v>1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134</v>
      </c>
      <c r="AU240" s="245" t="s">
        <v>90</v>
      </c>
      <c r="AV240" s="13" t="s">
        <v>88</v>
      </c>
      <c r="AW240" s="13" t="s">
        <v>38</v>
      </c>
      <c r="AX240" s="13" t="s">
        <v>80</v>
      </c>
      <c r="AY240" s="245" t="s">
        <v>124</v>
      </c>
    </row>
    <row r="241" s="13" customFormat="1">
      <c r="A241" s="13"/>
      <c r="B241" s="236"/>
      <c r="C241" s="237"/>
      <c r="D241" s="231" t="s">
        <v>134</v>
      </c>
      <c r="E241" s="238" t="s">
        <v>1</v>
      </c>
      <c r="F241" s="239" t="s">
        <v>343</v>
      </c>
      <c r="G241" s="237"/>
      <c r="H241" s="238" t="s">
        <v>1</v>
      </c>
      <c r="I241" s="240"/>
      <c r="J241" s="237"/>
      <c r="K241" s="237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134</v>
      </c>
      <c r="AU241" s="245" t="s">
        <v>90</v>
      </c>
      <c r="AV241" s="13" t="s">
        <v>88</v>
      </c>
      <c r="AW241" s="13" t="s">
        <v>38</v>
      </c>
      <c r="AX241" s="13" t="s">
        <v>80</v>
      </c>
      <c r="AY241" s="245" t="s">
        <v>124</v>
      </c>
    </row>
    <row r="242" s="14" customFormat="1">
      <c r="A242" s="14"/>
      <c r="B242" s="246"/>
      <c r="C242" s="247"/>
      <c r="D242" s="231" t="s">
        <v>134</v>
      </c>
      <c r="E242" s="248" t="s">
        <v>1</v>
      </c>
      <c r="F242" s="249" t="s">
        <v>347</v>
      </c>
      <c r="G242" s="247"/>
      <c r="H242" s="250">
        <v>215.80000000000001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134</v>
      </c>
      <c r="AU242" s="256" t="s">
        <v>90</v>
      </c>
      <c r="AV242" s="14" t="s">
        <v>90</v>
      </c>
      <c r="AW242" s="14" t="s">
        <v>38</v>
      </c>
      <c r="AX242" s="14" t="s">
        <v>80</v>
      </c>
      <c r="AY242" s="256" t="s">
        <v>124</v>
      </c>
    </row>
    <row r="243" s="15" customFormat="1">
      <c r="A243" s="15"/>
      <c r="B243" s="257"/>
      <c r="C243" s="258"/>
      <c r="D243" s="231" t="s">
        <v>134</v>
      </c>
      <c r="E243" s="259" t="s">
        <v>1</v>
      </c>
      <c r="F243" s="260" t="s">
        <v>138</v>
      </c>
      <c r="G243" s="258"/>
      <c r="H243" s="261">
        <v>215.80000000000001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7" t="s">
        <v>134</v>
      </c>
      <c r="AU243" s="267" t="s">
        <v>90</v>
      </c>
      <c r="AV243" s="15" t="s">
        <v>131</v>
      </c>
      <c r="AW243" s="15" t="s">
        <v>38</v>
      </c>
      <c r="AX243" s="15" t="s">
        <v>88</v>
      </c>
      <c r="AY243" s="267" t="s">
        <v>124</v>
      </c>
    </row>
    <row r="244" s="12" customFormat="1" ht="22.8" customHeight="1">
      <c r="A244" s="12"/>
      <c r="B244" s="202"/>
      <c r="C244" s="203"/>
      <c r="D244" s="204" t="s">
        <v>79</v>
      </c>
      <c r="E244" s="216" t="s">
        <v>149</v>
      </c>
      <c r="F244" s="216" t="s">
        <v>202</v>
      </c>
      <c r="G244" s="203"/>
      <c r="H244" s="203"/>
      <c r="I244" s="206"/>
      <c r="J244" s="217">
        <f>BK244</f>
        <v>0</v>
      </c>
      <c r="K244" s="203"/>
      <c r="L244" s="208"/>
      <c r="M244" s="209"/>
      <c r="N244" s="210"/>
      <c r="O244" s="210"/>
      <c r="P244" s="211">
        <f>SUM(P245:P305)</f>
        <v>0</v>
      </c>
      <c r="Q244" s="210"/>
      <c r="R244" s="211">
        <f>SUM(R245:R305)</f>
        <v>0</v>
      </c>
      <c r="S244" s="210"/>
      <c r="T244" s="212">
        <f>SUM(T245:T305)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3" t="s">
        <v>88</v>
      </c>
      <c r="AT244" s="214" t="s">
        <v>79</v>
      </c>
      <c r="AU244" s="214" t="s">
        <v>88</v>
      </c>
      <c r="AY244" s="213" t="s">
        <v>124</v>
      </c>
      <c r="BK244" s="215">
        <f>SUM(BK245:BK305)</f>
        <v>0</v>
      </c>
    </row>
    <row r="245" s="2" customFormat="1" ht="49.05" customHeight="1">
      <c r="A245" s="38"/>
      <c r="B245" s="39"/>
      <c r="C245" s="218" t="s">
        <v>182</v>
      </c>
      <c r="D245" s="218" t="s">
        <v>126</v>
      </c>
      <c r="E245" s="219" t="s">
        <v>348</v>
      </c>
      <c r="F245" s="220" t="s">
        <v>349</v>
      </c>
      <c r="G245" s="221" t="s">
        <v>209</v>
      </c>
      <c r="H245" s="222">
        <v>4</v>
      </c>
      <c r="I245" s="223"/>
      <c r="J245" s="224">
        <f>ROUND(I245*H245,2)</f>
        <v>0</v>
      </c>
      <c r="K245" s="220" t="s">
        <v>130</v>
      </c>
      <c r="L245" s="44"/>
      <c r="M245" s="225" t="s">
        <v>1</v>
      </c>
      <c r="N245" s="226" t="s">
        <v>45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131</v>
      </c>
      <c r="AT245" s="229" t="s">
        <v>126</v>
      </c>
      <c r="AU245" s="229" t="s">
        <v>90</v>
      </c>
      <c r="AY245" s="17" t="s">
        <v>124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88</v>
      </c>
      <c r="BK245" s="230">
        <f>ROUND(I245*H245,2)</f>
        <v>0</v>
      </c>
      <c r="BL245" s="17" t="s">
        <v>131</v>
      </c>
      <c r="BM245" s="229" t="s">
        <v>226</v>
      </c>
    </row>
    <row r="246" s="2" customFormat="1">
      <c r="A246" s="38"/>
      <c r="B246" s="39"/>
      <c r="C246" s="40"/>
      <c r="D246" s="231" t="s">
        <v>132</v>
      </c>
      <c r="E246" s="40"/>
      <c r="F246" s="232" t="s">
        <v>349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132</v>
      </c>
      <c r="AU246" s="17" t="s">
        <v>90</v>
      </c>
    </row>
    <row r="247" s="13" customFormat="1">
      <c r="A247" s="13"/>
      <c r="B247" s="236"/>
      <c r="C247" s="237"/>
      <c r="D247" s="231" t="s">
        <v>134</v>
      </c>
      <c r="E247" s="238" t="s">
        <v>1</v>
      </c>
      <c r="F247" s="239" t="s">
        <v>350</v>
      </c>
      <c r="G247" s="237"/>
      <c r="H247" s="238" t="s">
        <v>1</v>
      </c>
      <c r="I247" s="240"/>
      <c r="J247" s="237"/>
      <c r="K247" s="237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134</v>
      </c>
      <c r="AU247" s="245" t="s">
        <v>90</v>
      </c>
      <c r="AV247" s="13" t="s">
        <v>88</v>
      </c>
      <c r="AW247" s="13" t="s">
        <v>38</v>
      </c>
      <c r="AX247" s="13" t="s">
        <v>80</v>
      </c>
      <c r="AY247" s="245" t="s">
        <v>124</v>
      </c>
    </row>
    <row r="248" s="14" customFormat="1">
      <c r="A248" s="14"/>
      <c r="B248" s="246"/>
      <c r="C248" s="247"/>
      <c r="D248" s="231" t="s">
        <v>134</v>
      </c>
      <c r="E248" s="248" t="s">
        <v>1</v>
      </c>
      <c r="F248" s="249" t="s">
        <v>131</v>
      </c>
      <c r="G248" s="247"/>
      <c r="H248" s="250">
        <v>4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134</v>
      </c>
      <c r="AU248" s="256" t="s">
        <v>90</v>
      </c>
      <c r="AV248" s="14" t="s">
        <v>90</v>
      </c>
      <c r="AW248" s="14" t="s">
        <v>38</v>
      </c>
      <c r="AX248" s="14" t="s">
        <v>80</v>
      </c>
      <c r="AY248" s="256" t="s">
        <v>124</v>
      </c>
    </row>
    <row r="249" s="15" customFormat="1">
      <c r="A249" s="15"/>
      <c r="B249" s="257"/>
      <c r="C249" s="258"/>
      <c r="D249" s="231" t="s">
        <v>134</v>
      </c>
      <c r="E249" s="259" t="s">
        <v>1</v>
      </c>
      <c r="F249" s="260" t="s">
        <v>138</v>
      </c>
      <c r="G249" s="258"/>
      <c r="H249" s="261">
        <v>4</v>
      </c>
      <c r="I249" s="262"/>
      <c r="J249" s="258"/>
      <c r="K249" s="258"/>
      <c r="L249" s="263"/>
      <c r="M249" s="264"/>
      <c r="N249" s="265"/>
      <c r="O249" s="265"/>
      <c r="P249" s="265"/>
      <c r="Q249" s="265"/>
      <c r="R249" s="265"/>
      <c r="S249" s="265"/>
      <c r="T249" s="266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7" t="s">
        <v>134</v>
      </c>
      <c r="AU249" s="267" t="s">
        <v>90</v>
      </c>
      <c r="AV249" s="15" t="s">
        <v>131</v>
      </c>
      <c r="AW249" s="15" t="s">
        <v>38</v>
      </c>
      <c r="AX249" s="15" t="s">
        <v>88</v>
      </c>
      <c r="AY249" s="267" t="s">
        <v>124</v>
      </c>
    </row>
    <row r="250" s="2" customFormat="1" ht="24.15" customHeight="1">
      <c r="A250" s="38"/>
      <c r="B250" s="39"/>
      <c r="C250" s="218" t="s">
        <v>229</v>
      </c>
      <c r="D250" s="218" t="s">
        <v>126</v>
      </c>
      <c r="E250" s="219" t="s">
        <v>351</v>
      </c>
      <c r="F250" s="220" t="s">
        <v>352</v>
      </c>
      <c r="G250" s="221" t="s">
        <v>209</v>
      </c>
      <c r="H250" s="222">
        <v>4</v>
      </c>
      <c r="I250" s="223"/>
      <c r="J250" s="224">
        <f>ROUND(I250*H250,2)</f>
        <v>0</v>
      </c>
      <c r="K250" s="220" t="s">
        <v>130</v>
      </c>
      <c r="L250" s="44"/>
      <c r="M250" s="225" t="s">
        <v>1</v>
      </c>
      <c r="N250" s="226" t="s">
        <v>45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131</v>
      </c>
      <c r="AT250" s="229" t="s">
        <v>126</v>
      </c>
      <c r="AU250" s="229" t="s">
        <v>90</v>
      </c>
      <c r="AY250" s="17" t="s">
        <v>124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88</v>
      </c>
      <c r="BK250" s="230">
        <f>ROUND(I250*H250,2)</f>
        <v>0</v>
      </c>
      <c r="BL250" s="17" t="s">
        <v>131</v>
      </c>
      <c r="BM250" s="229" t="s">
        <v>232</v>
      </c>
    </row>
    <row r="251" s="2" customFormat="1">
      <c r="A251" s="38"/>
      <c r="B251" s="39"/>
      <c r="C251" s="40"/>
      <c r="D251" s="231" t="s">
        <v>132</v>
      </c>
      <c r="E251" s="40"/>
      <c r="F251" s="232" t="s">
        <v>352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132</v>
      </c>
      <c r="AU251" s="17" t="s">
        <v>90</v>
      </c>
    </row>
    <row r="252" s="13" customFormat="1">
      <c r="A252" s="13"/>
      <c r="B252" s="236"/>
      <c r="C252" s="237"/>
      <c r="D252" s="231" t="s">
        <v>134</v>
      </c>
      <c r="E252" s="238" t="s">
        <v>1</v>
      </c>
      <c r="F252" s="239" t="s">
        <v>350</v>
      </c>
      <c r="G252" s="237"/>
      <c r="H252" s="238" t="s">
        <v>1</v>
      </c>
      <c r="I252" s="240"/>
      <c r="J252" s="237"/>
      <c r="K252" s="237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134</v>
      </c>
      <c r="AU252" s="245" t="s">
        <v>90</v>
      </c>
      <c r="AV252" s="13" t="s">
        <v>88</v>
      </c>
      <c r="AW252" s="13" t="s">
        <v>38</v>
      </c>
      <c r="AX252" s="13" t="s">
        <v>80</v>
      </c>
      <c r="AY252" s="245" t="s">
        <v>124</v>
      </c>
    </row>
    <row r="253" s="13" customFormat="1">
      <c r="A253" s="13"/>
      <c r="B253" s="236"/>
      <c r="C253" s="237"/>
      <c r="D253" s="231" t="s">
        <v>134</v>
      </c>
      <c r="E253" s="238" t="s">
        <v>1</v>
      </c>
      <c r="F253" s="239" t="s">
        <v>353</v>
      </c>
      <c r="G253" s="237"/>
      <c r="H253" s="238" t="s">
        <v>1</v>
      </c>
      <c r="I253" s="240"/>
      <c r="J253" s="237"/>
      <c r="K253" s="237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134</v>
      </c>
      <c r="AU253" s="245" t="s">
        <v>90</v>
      </c>
      <c r="AV253" s="13" t="s">
        <v>88</v>
      </c>
      <c r="AW253" s="13" t="s">
        <v>38</v>
      </c>
      <c r="AX253" s="13" t="s">
        <v>80</v>
      </c>
      <c r="AY253" s="245" t="s">
        <v>124</v>
      </c>
    </row>
    <row r="254" s="14" customFormat="1">
      <c r="A254" s="14"/>
      <c r="B254" s="246"/>
      <c r="C254" s="247"/>
      <c r="D254" s="231" t="s">
        <v>134</v>
      </c>
      <c r="E254" s="248" t="s">
        <v>1</v>
      </c>
      <c r="F254" s="249" t="s">
        <v>88</v>
      </c>
      <c r="G254" s="247"/>
      <c r="H254" s="250">
        <v>1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6" t="s">
        <v>134</v>
      </c>
      <c r="AU254" s="256" t="s">
        <v>90</v>
      </c>
      <c r="AV254" s="14" t="s">
        <v>90</v>
      </c>
      <c r="AW254" s="14" t="s">
        <v>38</v>
      </c>
      <c r="AX254" s="14" t="s">
        <v>80</v>
      </c>
      <c r="AY254" s="256" t="s">
        <v>124</v>
      </c>
    </row>
    <row r="255" s="13" customFormat="1">
      <c r="A255" s="13"/>
      <c r="B255" s="236"/>
      <c r="C255" s="237"/>
      <c r="D255" s="231" t="s">
        <v>134</v>
      </c>
      <c r="E255" s="238" t="s">
        <v>1</v>
      </c>
      <c r="F255" s="239" t="s">
        <v>354</v>
      </c>
      <c r="G255" s="237"/>
      <c r="H255" s="238" t="s">
        <v>1</v>
      </c>
      <c r="I255" s="240"/>
      <c r="J255" s="237"/>
      <c r="K255" s="237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134</v>
      </c>
      <c r="AU255" s="245" t="s">
        <v>90</v>
      </c>
      <c r="AV255" s="13" t="s">
        <v>88</v>
      </c>
      <c r="AW255" s="13" t="s">
        <v>38</v>
      </c>
      <c r="AX255" s="13" t="s">
        <v>80</v>
      </c>
      <c r="AY255" s="245" t="s">
        <v>124</v>
      </c>
    </row>
    <row r="256" s="14" customFormat="1">
      <c r="A256" s="14"/>
      <c r="B256" s="246"/>
      <c r="C256" s="247"/>
      <c r="D256" s="231" t="s">
        <v>134</v>
      </c>
      <c r="E256" s="248" t="s">
        <v>1</v>
      </c>
      <c r="F256" s="249" t="s">
        <v>88</v>
      </c>
      <c r="G256" s="247"/>
      <c r="H256" s="250">
        <v>1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134</v>
      </c>
      <c r="AU256" s="256" t="s">
        <v>90</v>
      </c>
      <c r="AV256" s="14" t="s">
        <v>90</v>
      </c>
      <c r="AW256" s="14" t="s">
        <v>38</v>
      </c>
      <c r="AX256" s="14" t="s">
        <v>80</v>
      </c>
      <c r="AY256" s="256" t="s">
        <v>124</v>
      </c>
    </row>
    <row r="257" s="13" customFormat="1">
      <c r="A257" s="13"/>
      <c r="B257" s="236"/>
      <c r="C257" s="237"/>
      <c r="D257" s="231" t="s">
        <v>134</v>
      </c>
      <c r="E257" s="238" t="s">
        <v>1</v>
      </c>
      <c r="F257" s="239" t="s">
        <v>355</v>
      </c>
      <c r="G257" s="237"/>
      <c r="H257" s="238" t="s">
        <v>1</v>
      </c>
      <c r="I257" s="240"/>
      <c r="J257" s="237"/>
      <c r="K257" s="237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134</v>
      </c>
      <c r="AU257" s="245" t="s">
        <v>90</v>
      </c>
      <c r="AV257" s="13" t="s">
        <v>88</v>
      </c>
      <c r="AW257" s="13" t="s">
        <v>38</v>
      </c>
      <c r="AX257" s="13" t="s">
        <v>80</v>
      </c>
      <c r="AY257" s="245" t="s">
        <v>124</v>
      </c>
    </row>
    <row r="258" s="14" customFormat="1">
      <c r="A258" s="14"/>
      <c r="B258" s="246"/>
      <c r="C258" s="247"/>
      <c r="D258" s="231" t="s">
        <v>134</v>
      </c>
      <c r="E258" s="248" t="s">
        <v>1</v>
      </c>
      <c r="F258" s="249" t="s">
        <v>88</v>
      </c>
      <c r="G258" s="247"/>
      <c r="H258" s="250">
        <v>1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6" t="s">
        <v>134</v>
      </c>
      <c r="AU258" s="256" t="s">
        <v>90</v>
      </c>
      <c r="AV258" s="14" t="s">
        <v>90</v>
      </c>
      <c r="AW258" s="14" t="s">
        <v>38</v>
      </c>
      <c r="AX258" s="14" t="s">
        <v>80</v>
      </c>
      <c r="AY258" s="256" t="s">
        <v>124</v>
      </c>
    </row>
    <row r="259" s="13" customFormat="1">
      <c r="A259" s="13"/>
      <c r="B259" s="236"/>
      <c r="C259" s="237"/>
      <c r="D259" s="231" t="s">
        <v>134</v>
      </c>
      <c r="E259" s="238" t="s">
        <v>1</v>
      </c>
      <c r="F259" s="239" t="s">
        <v>356</v>
      </c>
      <c r="G259" s="237"/>
      <c r="H259" s="238" t="s">
        <v>1</v>
      </c>
      <c r="I259" s="240"/>
      <c r="J259" s="237"/>
      <c r="K259" s="237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134</v>
      </c>
      <c r="AU259" s="245" t="s">
        <v>90</v>
      </c>
      <c r="AV259" s="13" t="s">
        <v>88</v>
      </c>
      <c r="AW259" s="13" t="s">
        <v>38</v>
      </c>
      <c r="AX259" s="13" t="s">
        <v>80</v>
      </c>
      <c r="AY259" s="245" t="s">
        <v>124</v>
      </c>
    </row>
    <row r="260" s="14" customFormat="1">
      <c r="A260" s="14"/>
      <c r="B260" s="246"/>
      <c r="C260" s="247"/>
      <c r="D260" s="231" t="s">
        <v>134</v>
      </c>
      <c r="E260" s="248" t="s">
        <v>1</v>
      </c>
      <c r="F260" s="249" t="s">
        <v>88</v>
      </c>
      <c r="G260" s="247"/>
      <c r="H260" s="250">
        <v>1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6" t="s">
        <v>134</v>
      </c>
      <c r="AU260" s="256" t="s">
        <v>90</v>
      </c>
      <c r="AV260" s="14" t="s">
        <v>90</v>
      </c>
      <c r="AW260" s="14" t="s">
        <v>38</v>
      </c>
      <c r="AX260" s="14" t="s">
        <v>80</v>
      </c>
      <c r="AY260" s="256" t="s">
        <v>124</v>
      </c>
    </row>
    <row r="261" s="15" customFormat="1">
      <c r="A261" s="15"/>
      <c r="B261" s="257"/>
      <c r="C261" s="258"/>
      <c r="D261" s="231" t="s">
        <v>134</v>
      </c>
      <c r="E261" s="259" t="s">
        <v>1</v>
      </c>
      <c r="F261" s="260" t="s">
        <v>138</v>
      </c>
      <c r="G261" s="258"/>
      <c r="H261" s="261">
        <v>4</v>
      </c>
      <c r="I261" s="262"/>
      <c r="J261" s="258"/>
      <c r="K261" s="258"/>
      <c r="L261" s="263"/>
      <c r="M261" s="264"/>
      <c r="N261" s="265"/>
      <c r="O261" s="265"/>
      <c r="P261" s="265"/>
      <c r="Q261" s="265"/>
      <c r="R261" s="265"/>
      <c r="S261" s="265"/>
      <c r="T261" s="266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7" t="s">
        <v>134</v>
      </c>
      <c r="AU261" s="267" t="s">
        <v>90</v>
      </c>
      <c r="AV261" s="15" t="s">
        <v>131</v>
      </c>
      <c r="AW261" s="15" t="s">
        <v>38</v>
      </c>
      <c r="AX261" s="15" t="s">
        <v>88</v>
      </c>
      <c r="AY261" s="267" t="s">
        <v>124</v>
      </c>
    </row>
    <row r="262" s="2" customFormat="1" ht="24.15" customHeight="1">
      <c r="A262" s="38"/>
      <c r="B262" s="39"/>
      <c r="C262" s="268" t="s">
        <v>186</v>
      </c>
      <c r="D262" s="268" t="s">
        <v>170</v>
      </c>
      <c r="E262" s="269" t="s">
        <v>357</v>
      </c>
      <c r="F262" s="270" t="s">
        <v>358</v>
      </c>
      <c r="G262" s="271" t="s">
        <v>209</v>
      </c>
      <c r="H262" s="272">
        <v>2</v>
      </c>
      <c r="I262" s="273"/>
      <c r="J262" s="274">
        <f>ROUND(I262*H262,2)</f>
        <v>0</v>
      </c>
      <c r="K262" s="270" t="s">
        <v>214</v>
      </c>
      <c r="L262" s="275"/>
      <c r="M262" s="276" t="s">
        <v>1</v>
      </c>
      <c r="N262" s="277" t="s">
        <v>45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152</v>
      </c>
      <c r="AT262" s="229" t="s">
        <v>170</v>
      </c>
      <c r="AU262" s="229" t="s">
        <v>90</v>
      </c>
      <c r="AY262" s="17" t="s">
        <v>124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88</v>
      </c>
      <c r="BK262" s="230">
        <f>ROUND(I262*H262,2)</f>
        <v>0</v>
      </c>
      <c r="BL262" s="17" t="s">
        <v>131</v>
      </c>
      <c r="BM262" s="229" t="s">
        <v>235</v>
      </c>
    </row>
    <row r="263" s="2" customFormat="1">
      <c r="A263" s="38"/>
      <c r="B263" s="39"/>
      <c r="C263" s="40"/>
      <c r="D263" s="231" t="s">
        <v>132</v>
      </c>
      <c r="E263" s="40"/>
      <c r="F263" s="232" t="s">
        <v>358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132</v>
      </c>
      <c r="AU263" s="17" t="s">
        <v>90</v>
      </c>
    </row>
    <row r="264" s="13" customFormat="1">
      <c r="A264" s="13"/>
      <c r="B264" s="236"/>
      <c r="C264" s="237"/>
      <c r="D264" s="231" t="s">
        <v>134</v>
      </c>
      <c r="E264" s="238" t="s">
        <v>1</v>
      </c>
      <c r="F264" s="239" t="s">
        <v>350</v>
      </c>
      <c r="G264" s="237"/>
      <c r="H264" s="238" t="s">
        <v>1</v>
      </c>
      <c r="I264" s="240"/>
      <c r="J264" s="237"/>
      <c r="K264" s="237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134</v>
      </c>
      <c r="AU264" s="245" t="s">
        <v>90</v>
      </c>
      <c r="AV264" s="13" t="s">
        <v>88</v>
      </c>
      <c r="AW264" s="13" t="s">
        <v>38</v>
      </c>
      <c r="AX264" s="13" t="s">
        <v>80</v>
      </c>
      <c r="AY264" s="245" t="s">
        <v>124</v>
      </c>
    </row>
    <row r="265" s="13" customFormat="1">
      <c r="A265" s="13"/>
      <c r="B265" s="236"/>
      <c r="C265" s="237"/>
      <c r="D265" s="231" t="s">
        <v>134</v>
      </c>
      <c r="E265" s="238" t="s">
        <v>1</v>
      </c>
      <c r="F265" s="239" t="s">
        <v>354</v>
      </c>
      <c r="G265" s="237"/>
      <c r="H265" s="238" t="s">
        <v>1</v>
      </c>
      <c r="I265" s="240"/>
      <c r="J265" s="237"/>
      <c r="K265" s="237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134</v>
      </c>
      <c r="AU265" s="245" t="s">
        <v>90</v>
      </c>
      <c r="AV265" s="13" t="s">
        <v>88</v>
      </c>
      <c r="AW265" s="13" t="s">
        <v>38</v>
      </c>
      <c r="AX265" s="13" t="s">
        <v>80</v>
      </c>
      <c r="AY265" s="245" t="s">
        <v>124</v>
      </c>
    </row>
    <row r="266" s="14" customFormat="1">
      <c r="A266" s="14"/>
      <c r="B266" s="246"/>
      <c r="C266" s="247"/>
      <c r="D266" s="231" t="s">
        <v>134</v>
      </c>
      <c r="E266" s="248" t="s">
        <v>1</v>
      </c>
      <c r="F266" s="249" t="s">
        <v>88</v>
      </c>
      <c r="G266" s="247"/>
      <c r="H266" s="250">
        <v>1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6" t="s">
        <v>134</v>
      </c>
      <c r="AU266" s="256" t="s">
        <v>90</v>
      </c>
      <c r="AV266" s="14" t="s">
        <v>90</v>
      </c>
      <c r="AW266" s="14" t="s">
        <v>38</v>
      </c>
      <c r="AX266" s="14" t="s">
        <v>80</v>
      </c>
      <c r="AY266" s="256" t="s">
        <v>124</v>
      </c>
    </row>
    <row r="267" s="13" customFormat="1">
      <c r="A267" s="13"/>
      <c r="B267" s="236"/>
      <c r="C267" s="237"/>
      <c r="D267" s="231" t="s">
        <v>134</v>
      </c>
      <c r="E267" s="238" t="s">
        <v>1</v>
      </c>
      <c r="F267" s="239" t="s">
        <v>356</v>
      </c>
      <c r="G267" s="237"/>
      <c r="H267" s="238" t="s">
        <v>1</v>
      </c>
      <c r="I267" s="240"/>
      <c r="J267" s="237"/>
      <c r="K267" s="237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134</v>
      </c>
      <c r="AU267" s="245" t="s">
        <v>90</v>
      </c>
      <c r="AV267" s="13" t="s">
        <v>88</v>
      </c>
      <c r="AW267" s="13" t="s">
        <v>38</v>
      </c>
      <c r="AX267" s="13" t="s">
        <v>80</v>
      </c>
      <c r="AY267" s="245" t="s">
        <v>124</v>
      </c>
    </row>
    <row r="268" s="14" customFormat="1">
      <c r="A268" s="14"/>
      <c r="B268" s="246"/>
      <c r="C268" s="247"/>
      <c r="D268" s="231" t="s">
        <v>134</v>
      </c>
      <c r="E268" s="248" t="s">
        <v>1</v>
      </c>
      <c r="F268" s="249" t="s">
        <v>88</v>
      </c>
      <c r="G268" s="247"/>
      <c r="H268" s="250">
        <v>1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6" t="s">
        <v>134</v>
      </c>
      <c r="AU268" s="256" t="s">
        <v>90</v>
      </c>
      <c r="AV268" s="14" t="s">
        <v>90</v>
      </c>
      <c r="AW268" s="14" t="s">
        <v>38</v>
      </c>
      <c r="AX268" s="14" t="s">
        <v>80</v>
      </c>
      <c r="AY268" s="256" t="s">
        <v>124</v>
      </c>
    </row>
    <row r="269" s="15" customFormat="1">
      <c r="A269" s="15"/>
      <c r="B269" s="257"/>
      <c r="C269" s="258"/>
      <c r="D269" s="231" t="s">
        <v>134</v>
      </c>
      <c r="E269" s="259" t="s">
        <v>1</v>
      </c>
      <c r="F269" s="260" t="s">
        <v>138</v>
      </c>
      <c r="G269" s="258"/>
      <c r="H269" s="261">
        <v>2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7" t="s">
        <v>134</v>
      </c>
      <c r="AU269" s="267" t="s">
        <v>90</v>
      </c>
      <c r="AV269" s="15" t="s">
        <v>131</v>
      </c>
      <c r="AW269" s="15" t="s">
        <v>38</v>
      </c>
      <c r="AX269" s="15" t="s">
        <v>88</v>
      </c>
      <c r="AY269" s="267" t="s">
        <v>124</v>
      </c>
    </row>
    <row r="270" s="2" customFormat="1" ht="24.15" customHeight="1">
      <c r="A270" s="38"/>
      <c r="B270" s="39"/>
      <c r="C270" s="268" t="s">
        <v>7</v>
      </c>
      <c r="D270" s="268" t="s">
        <v>170</v>
      </c>
      <c r="E270" s="269" t="s">
        <v>359</v>
      </c>
      <c r="F270" s="270" t="s">
        <v>360</v>
      </c>
      <c r="G270" s="271" t="s">
        <v>209</v>
      </c>
      <c r="H270" s="272">
        <v>2</v>
      </c>
      <c r="I270" s="273"/>
      <c r="J270" s="274">
        <f>ROUND(I270*H270,2)</f>
        <v>0</v>
      </c>
      <c r="K270" s="270" t="s">
        <v>214</v>
      </c>
      <c r="L270" s="275"/>
      <c r="M270" s="276" t="s">
        <v>1</v>
      </c>
      <c r="N270" s="277" t="s">
        <v>45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152</v>
      </c>
      <c r="AT270" s="229" t="s">
        <v>170</v>
      </c>
      <c r="AU270" s="229" t="s">
        <v>90</v>
      </c>
      <c r="AY270" s="17" t="s">
        <v>124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88</v>
      </c>
      <c r="BK270" s="230">
        <f>ROUND(I270*H270,2)</f>
        <v>0</v>
      </c>
      <c r="BL270" s="17" t="s">
        <v>131</v>
      </c>
      <c r="BM270" s="229" t="s">
        <v>238</v>
      </c>
    </row>
    <row r="271" s="2" customFormat="1">
      <c r="A271" s="38"/>
      <c r="B271" s="39"/>
      <c r="C271" s="40"/>
      <c r="D271" s="231" t="s">
        <v>132</v>
      </c>
      <c r="E271" s="40"/>
      <c r="F271" s="232" t="s">
        <v>360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132</v>
      </c>
      <c r="AU271" s="17" t="s">
        <v>90</v>
      </c>
    </row>
    <row r="272" s="13" customFormat="1">
      <c r="A272" s="13"/>
      <c r="B272" s="236"/>
      <c r="C272" s="237"/>
      <c r="D272" s="231" t="s">
        <v>134</v>
      </c>
      <c r="E272" s="238" t="s">
        <v>1</v>
      </c>
      <c r="F272" s="239" t="s">
        <v>350</v>
      </c>
      <c r="G272" s="237"/>
      <c r="H272" s="238" t="s">
        <v>1</v>
      </c>
      <c r="I272" s="240"/>
      <c r="J272" s="237"/>
      <c r="K272" s="237"/>
      <c r="L272" s="241"/>
      <c r="M272" s="242"/>
      <c r="N272" s="243"/>
      <c r="O272" s="243"/>
      <c r="P272" s="243"/>
      <c r="Q272" s="243"/>
      <c r="R272" s="243"/>
      <c r="S272" s="243"/>
      <c r="T272" s="24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5" t="s">
        <v>134</v>
      </c>
      <c r="AU272" s="245" t="s">
        <v>90</v>
      </c>
      <c r="AV272" s="13" t="s">
        <v>88</v>
      </c>
      <c r="AW272" s="13" t="s">
        <v>38</v>
      </c>
      <c r="AX272" s="13" t="s">
        <v>80</v>
      </c>
      <c r="AY272" s="245" t="s">
        <v>124</v>
      </c>
    </row>
    <row r="273" s="13" customFormat="1">
      <c r="A273" s="13"/>
      <c r="B273" s="236"/>
      <c r="C273" s="237"/>
      <c r="D273" s="231" t="s">
        <v>134</v>
      </c>
      <c r="E273" s="238" t="s">
        <v>1</v>
      </c>
      <c r="F273" s="239" t="s">
        <v>353</v>
      </c>
      <c r="G273" s="237"/>
      <c r="H273" s="238" t="s">
        <v>1</v>
      </c>
      <c r="I273" s="240"/>
      <c r="J273" s="237"/>
      <c r="K273" s="237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134</v>
      </c>
      <c r="AU273" s="245" t="s">
        <v>90</v>
      </c>
      <c r="AV273" s="13" t="s">
        <v>88</v>
      </c>
      <c r="AW273" s="13" t="s">
        <v>38</v>
      </c>
      <c r="AX273" s="13" t="s">
        <v>80</v>
      </c>
      <c r="AY273" s="245" t="s">
        <v>124</v>
      </c>
    </row>
    <row r="274" s="14" customFormat="1">
      <c r="A274" s="14"/>
      <c r="B274" s="246"/>
      <c r="C274" s="247"/>
      <c r="D274" s="231" t="s">
        <v>134</v>
      </c>
      <c r="E274" s="248" t="s">
        <v>1</v>
      </c>
      <c r="F274" s="249" t="s">
        <v>88</v>
      </c>
      <c r="G274" s="247"/>
      <c r="H274" s="250">
        <v>1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6" t="s">
        <v>134</v>
      </c>
      <c r="AU274" s="256" t="s">
        <v>90</v>
      </c>
      <c r="AV274" s="14" t="s">
        <v>90</v>
      </c>
      <c r="AW274" s="14" t="s">
        <v>38</v>
      </c>
      <c r="AX274" s="14" t="s">
        <v>80</v>
      </c>
      <c r="AY274" s="256" t="s">
        <v>124</v>
      </c>
    </row>
    <row r="275" s="13" customFormat="1">
      <c r="A275" s="13"/>
      <c r="B275" s="236"/>
      <c r="C275" s="237"/>
      <c r="D275" s="231" t="s">
        <v>134</v>
      </c>
      <c r="E275" s="238" t="s">
        <v>1</v>
      </c>
      <c r="F275" s="239" t="s">
        <v>355</v>
      </c>
      <c r="G275" s="237"/>
      <c r="H275" s="238" t="s">
        <v>1</v>
      </c>
      <c r="I275" s="240"/>
      <c r="J275" s="237"/>
      <c r="K275" s="237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134</v>
      </c>
      <c r="AU275" s="245" t="s">
        <v>90</v>
      </c>
      <c r="AV275" s="13" t="s">
        <v>88</v>
      </c>
      <c r="AW275" s="13" t="s">
        <v>38</v>
      </c>
      <c r="AX275" s="13" t="s">
        <v>80</v>
      </c>
      <c r="AY275" s="245" t="s">
        <v>124</v>
      </c>
    </row>
    <row r="276" s="14" customFormat="1">
      <c r="A276" s="14"/>
      <c r="B276" s="246"/>
      <c r="C276" s="247"/>
      <c r="D276" s="231" t="s">
        <v>134</v>
      </c>
      <c r="E276" s="248" t="s">
        <v>1</v>
      </c>
      <c r="F276" s="249" t="s">
        <v>88</v>
      </c>
      <c r="G276" s="247"/>
      <c r="H276" s="250">
        <v>1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6" t="s">
        <v>134</v>
      </c>
      <c r="AU276" s="256" t="s">
        <v>90</v>
      </c>
      <c r="AV276" s="14" t="s">
        <v>90</v>
      </c>
      <c r="AW276" s="14" t="s">
        <v>38</v>
      </c>
      <c r="AX276" s="14" t="s">
        <v>80</v>
      </c>
      <c r="AY276" s="256" t="s">
        <v>124</v>
      </c>
    </row>
    <row r="277" s="15" customFormat="1">
      <c r="A277" s="15"/>
      <c r="B277" s="257"/>
      <c r="C277" s="258"/>
      <c r="D277" s="231" t="s">
        <v>134</v>
      </c>
      <c r="E277" s="259" t="s">
        <v>1</v>
      </c>
      <c r="F277" s="260" t="s">
        <v>138</v>
      </c>
      <c r="G277" s="258"/>
      <c r="H277" s="261">
        <v>2</v>
      </c>
      <c r="I277" s="262"/>
      <c r="J277" s="258"/>
      <c r="K277" s="258"/>
      <c r="L277" s="263"/>
      <c r="M277" s="264"/>
      <c r="N277" s="265"/>
      <c r="O277" s="265"/>
      <c r="P277" s="265"/>
      <c r="Q277" s="265"/>
      <c r="R277" s="265"/>
      <c r="S277" s="265"/>
      <c r="T277" s="26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7" t="s">
        <v>134</v>
      </c>
      <c r="AU277" s="267" t="s">
        <v>90</v>
      </c>
      <c r="AV277" s="15" t="s">
        <v>131</v>
      </c>
      <c r="AW277" s="15" t="s">
        <v>38</v>
      </c>
      <c r="AX277" s="15" t="s">
        <v>88</v>
      </c>
      <c r="AY277" s="267" t="s">
        <v>124</v>
      </c>
    </row>
    <row r="278" s="2" customFormat="1" ht="14.4" customHeight="1">
      <c r="A278" s="38"/>
      <c r="B278" s="39"/>
      <c r="C278" s="268" t="s">
        <v>191</v>
      </c>
      <c r="D278" s="268" t="s">
        <v>170</v>
      </c>
      <c r="E278" s="269" t="s">
        <v>361</v>
      </c>
      <c r="F278" s="270" t="s">
        <v>362</v>
      </c>
      <c r="G278" s="271" t="s">
        <v>209</v>
      </c>
      <c r="H278" s="272">
        <v>4</v>
      </c>
      <c r="I278" s="273"/>
      <c r="J278" s="274">
        <f>ROUND(I278*H278,2)</f>
        <v>0</v>
      </c>
      <c r="K278" s="270" t="s">
        <v>130</v>
      </c>
      <c r="L278" s="275"/>
      <c r="M278" s="276" t="s">
        <v>1</v>
      </c>
      <c r="N278" s="277" t="s">
        <v>45</v>
      </c>
      <c r="O278" s="91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152</v>
      </c>
      <c r="AT278" s="229" t="s">
        <v>170</v>
      </c>
      <c r="AU278" s="229" t="s">
        <v>90</v>
      </c>
      <c r="AY278" s="17" t="s">
        <v>124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88</v>
      </c>
      <c r="BK278" s="230">
        <f>ROUND(I278*H278,2)</f>
        <v>0</v>
      </c>
      <c r="BL278" s="17" t="s">
        <v>131</v>
      </c>
      <c r="BM278" s="229" t="s">
        <v>241</v>
      </c>
    </row>
    <row r="279" s="2" customFormat="1">
      <c r="A279" s="38"/>
      <c r="B279" s="39"/>
      <c r="C279" s="40"/>
      <c r="D279" s="231" t="s">
        <v>132</v>
      </c>
      <c r="E279" s="40"/>
      <c r="F279" s="232" t="s">
        <v>362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132</v>
      </c>
      <c r="AU279" s="17" t="s">
        <v>90</v>
      </c>
    </row>
    <row r="280" s="13" customFormat="1">
      <c r="A280" s="13"/>
      <c r="B280" s="236"/>
      <c r="C280" s="237"/>
      <c r="D280" s="231" t="s">
        <v>134</v>
      </c>
      <c r="E280" s="238" t="s">
        <v>1</v>
      </c>
      <c r="F280" s="239" t="s">
        <v>350</v>
      </c>
      <c r="G280" s="237"/>
      <c r="H280" s="238" t="s">
        <v>1</v>
      </c>
      <c r="I280" s="240"/>
      <c r="J280" s="237"/>
      <c r="K280" s="237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134</v>
      </c>
      <c r="AU280" s="245" t="s">
        <v>90</v>
      </c>
      <c r="AV280" s="13" t="s">
        <v>88</v>
      </c>
      <c r="AW280" s="13" t="s">
        <v>38</v>
      </c>
      <c r="AX280" s="13" t="s">
        <v>80</v>
      </c>
      <c r="AY280" s="245" t="s">
        <v>124</v>
      </c>
    </row>
    <row r="281" s="13" customFormat="1">
      <c r="A281" s="13"/>
      <c r="B281" s="236"/>
      <c r="C281" s="237"/>
      <c r="D281" s="231" t="s">
        <v>134</v>
      </c>
      <c r="E281" s="238" t="s">
        <v>1</v>
      </c>
      <c r="F281" s="239" t="s">
        <v>353</v>
      </c>
      <c r="G281" s="237"/>
      <c r="H281" s="238" t="s">
        <v>1</v>
      </c>
      <c r="I281" s="240"/>
      <c r="J281" s="237"/>
      <c r="K281" s="237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134</v>
      </c>
      <c r="AU281" s="245" t="s">
        <v>90</v>
      </c>
      <c r="AV281" s="13" t="s">
        <v>88</v>
      </c>
      <c r="AW281" s="13" t="s">
        <v>38</v>
      </c>
      <c r="AX281" s="13" t="s">
        <v>80</v>
      </c>
      <c r="AY281" s="245" t="s">
        <v>124</v>
      </c>
    </row>
    <row r="282" s="14" customFormat="1">
      <c r="A282" s="14"/>
      <c r="B282" s="246"/>
      <c r="C282" s="247"/>
      <c r="D282" s="231" t="s">
        <v>134</v>
      </c>
      <c r="E282" s="248" t="s">
        <v>1</v>
      </c>
      <c r="F282" s="249" t="s">
        <v>88</v>
      </c>
      <c r="G282" s="247"/>
      <c r="H282" s="250">
        <v>1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6" t="s">
        <v>134</v>
      </c>
      <c r="AU282" s="256" t="s">
        <v>90</v>
      </c>
      <c r="AV282" s="14" t="s">
        <v>90</v>
      </c>
      <c r="AW282" s="14" t="s">
        <v>38</v>
      </c>
      <c r="AX282" s="14" t="s">
        <v>80</v>
      </c>
      <c r="AY282" s="256" t="s">
        <v>124</v>
      </c>
    </row>
    <row r="283" s="13" customFormat="1">
      <c r="A283" s="13"/>
      <c r="B283" s="236"/>
      <c r="C283" s="237"/>
      <c r="D283" s="231" t="s">
        <v>134</v>
      </c>
      <c r="E283" s="238" t="s">
        <v>1</v>
      </c>
      <c r="F283" s="239" t="s">
        <v>354</v>
      </c>
      <c r="G283" s="237"/>
      <c r="H283" s="238" t="s">
        <v>1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134</v>
      </c>
      <c r="AU283" s="245" t="s">
        <v>90</v>
      </c>
      <c r="AV283" s="13" t="s">
        <v>88</v>
      </c>
      <c r="AW283" s="13" t="s">
        <v>38</v>
      </c>
      <c r="AX283" s="13" t="s">
        <v>80</v>
      </c>
      <c r="AY283" s="245" t="s">
        <v>124</v>
      </c>
    </row>
    <row r="284" s="14" customFormat="1">
      <c r="A284" s="14"/>
      <c r="B284" s="246"/>
      <c r="C284" s="247"/>
      <c r="D284" s="231" t="s">
        <v>134</v>
      </c>
      <c r="E284" s="248" t="s">
        <v>1</v>
      </c>
      <c r="F284" s="249" t="s">
        <v>88</v>
      </c>
      <c r="G284" s="247"/>
      <c r="H284" s="250">
        <v>1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6" t="s">
        <v>134</v>
      </c>
      <c r="AU284" s="256" t="s">
        <v>90</v>
      </c>
      <c r="AV284" s="14" t="s">
        <v>90</v>
      </c>
      <c r="AW284" s="14" t="s">
        <v>38</v>
      </c>
      <c r="AX284" s="14" t="s">
        <v>80</v>
      </c>
      <c r="AY284" s="256" t="s">
        <v>124</v>
      </c>
    </row>
    <row r="285" s="13" customFormat="1">
      <c r="A285" s="13"/>
      <c r="B285" s="236"/>
      <c r="C285" s="237"/>
      <c r="D285" s="231" t="s">
        <v>134</v>
      </c>
      <c r="E285" s="238" t="s">
        <v>1</v>
      </c>
      <c r="F285" s="239" t="s">
        <v>355</v>
      </c>
      <c r="G285" s="237"/>
      <c r="H285" s="238" t="s">
        <v>1</v>
      </c>
      <c r="I285" s="240"/>
      <c r="J285" s="237"/>
      <c r="K285" s="237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134</v>
      </c>
      <c r="AU285" s="245" t="s">
        <v>90</v>
      </c>
      <c r="AV285" s="13" t="s">
        <v>88</v>
      </c>
      <c r="AW285" s="13" t="s">
        <v>38</v>
      </c>
      <c r="AX285" s="13" t="s">
        <v>80</v>
      </c>
      <c r="AY285" s="245" t="s">
        <v>124</v>
      </c>
    </row>
    <row r="286" s="14" customFormat="1">
      <c r="A286" s="14"/>
      <c r="B286" s="246"/>
      <c r="C286" s="247"/>
      <c r="D286" s="231" t="s">
        <v>134</v>
      </c>
      <c r="E286" s="248" t="s">
        <v>1</v>
      </c>
      <c r="F286" s="249" t="s">
        <v>88</v>
      </c>
      <c r="G286" s="247"/>
      <c r="H286" s="250">
        <v>1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6" t="s">
        <v>134</v>
      </c>
      <c r="AU286" s="256" t="s">
        <v>90</v>
      </c>
      <c r="AV286" s="14" t="s">
        <v>90</v>
      </c>
      <c r="AW286" s="14" t="s">
        <v>38</v>
      </c>
      <c r="AX286" s="14" t="s">
        <v>80</v>
      </c>
      <c r="AY286" s="256" t="s">
        <v>124</v>
      </c>
    </row>
    <row r="287" s="13" customFormat="1">
      <c r="A287" s="13"/>
      <c r="B287" s="236"/>
      <c r="C287" s="237"/>
      <c r="D287" s="231" t="s">
        <v>134</v>
      </c>
      <c r="E287" s="238" t="s">
        <v>1</v>
      </c>
      <c r="F287" s="239" t="s">
        <v>356</v>
      </c>
      <c r="G287" s="237"/>
      <c r="H287" s="238" t="s">
        <v>1</v>
      </c>
      <c r="I287" s="240"/>
      <c r="J287" s="237"/>
      <c r="K287" s="237"/>
      <c r="L287" s="241"/>
      <c r="M287" s="242"/>
      <c r="N287" s="243"/>
      <c r="O287" s="243"/>
      <c r="P287" s="243"/>
      <c r="Q287" s="243"/>
      <c r="R287" s="243"/>
      <c r="S287" s="243"/>
      <c r="T287" s="24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5" t="s">
        <v>134</v>
      </c>
      <c r="AU287" s="245" t="s">
        <v>90</v>
      </c>
      <c r="AV287" s="13" t="s">
        <v>88</v>
      </c>
      <c r="AW287" s="13" t="s">
        <v>38</v>
      </c>
      <c r="AX287" s="13" t="s">
        <v>80</v>
      </c>
      <c r="AY287" s="245" t="s">
        <v>124</v>
      </c>
    </row>
    <row r="288" s="14" customFormat="1">
      <c r="A288" s="14"/>
      <c r="B288" s="246"/>
      <c r="C288" s="247"/>
      <c r="D288" s="231" t="s">
        <v>134</v>
      </c>
      <c r="E288" s="248" t="s">
        <v>1</v>
      </c>
      <c r="F288" s="249" t="s">
        <v>88</v>
      </c>
      <c r="G288" s="247"/>
      <c r="H288" s="250">
        <v>1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6" t="s">
        <v>134</v>
      </c>
      <c r="AU288" s="256" t="s">
        <v>90</v>
      </c>
      <c r="AV288" s="14" t="s">
        <v>90</v>
      </c>
      <c r="AW288" s="14" t="s">
        <v>38</v>
      </c>
      <c r="AX288" s="14" t="s">
        <v>80</v>
      </c>
      <c r="AY288" s="256" t="s">
        <v>124</v>
      </c>
    </row>
    <row r="289" s="15" customFormat="1">
      <c r="A289" s="15"/>
      <c r="B289" s="257"/>
      <c r="C289" s="258"/>
      <c r="D289" s="231" t="s">
        <v>134</v>
      </c>
      <c r="E289" s="259" t="s">
        <v>1</v>
      </c>
      <c r="F289" s="260" t="s">
        <v>138</v>
      </c>
      <c r="G289" s="258"/>
      <c r="H289" s="261">
        <v>4</v>
      </c>
      <c r="I289" s="262"/>
      <c r="J289" s="258"/>
      <c r="K289" s="258"/>
      <c r="L289" s="263"/>
      <c r="M289" s="264"/>
      <c r="N289" s="265"/>
      <c r="O289" s="265"/>
      <c r="P289" s="265"/>
      <c r="Q289" s="265"/>
      <c r="R289" s="265"/>
      <c r="S289" s="265"/>
      <c r="T289" s="26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7" t="s">
        <v>134</v>
      </c>
      <c r="AU289" s="267" t="s">
        <v>90</v>
      </c>
      <c r="AV289" s="15" t="s">
        <v>131</v>
      </c>
      <c r="AW289" s="15" t="s">
        <v>38</v>
      </c>
      <c r="AX289" s="15" t="s">
        <v>88</v>
      </c>
      <c r="AY289" s="267" t="s">
        <v>124</v>
      </c>
    </row>
    <row r="290" s="2" customFormat="1" ht="14.4" customHeight="1">
      <c r="A290" s="38"/>
      <c r="B290" s="39"/>
      <c r="C290" s="268" t="s">
        <v>244</v>
      </c>
      <c r="D290" s="268" t="s">
        <v>170</v>
      </c>
      <c r="E290" s="269" t="s">
        <v>363</v>
      </c>
      <c r="F290" s="270" t="s">
        <v>364</v>
      </c>
      <c r="G290" s="271" t="s">
        <v>199</v>
      </c>
      <c r="H290" s="272">
        <v>110</v>
      </c>
      <c r="I290" s="273"/>
      <c r="J290" s="274">
        <f>ROUND(I290*H290,2)</f>
        <v>0</v>
      </c>
      <c r="K290" s="270" t="s">
        <v>130</v>
      </c>
      <c r="L290" s="275"/>
      <c r="M290" s="276" t="s">
        <v>1</v>
      </c>
      <c r="N290" s="277" t="s">
        <v>45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152</v>
      </c>
      <c r="AT290" s="229" t="s">
        <v>170</v>
      </c>
      <c r="AU290" s="229" t="s">
        <v>90</v>
      </c>
      <c r="AY290" s="17" t="s">
        <v>124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88</v>
      </c>
      <c r="BK290" s="230">
        <f>ROUND(I290*H290,2)</f>
        <v>0</v>
      </c>
      <c r="BL290" s="17" t="s">
        <v>131</v>
      </c>
      <c r="BM290" s="229" t="s">
        <v>248</v>
      </c>
    </row>
    <row r="291" s="2" customFormat="1">
      <c r="A291" s="38"/>
      <c r="B291" s="39"/>
      <c r="C291" s="40"/>
      <c r="D291" s="231" t="s">
        <v>132</v>
      </c>
      <c r="E291" s="40"/>
      <c r="F291" s="232" t="s">
        <v>364</v>
      </c>
      <c r="G291" s="40"/>
      <c r="H291" s="40"/>
      <c r="I291" s="233"/>
      <c r="J291" s="40"/>
      <c r="K291" s="40"/>
      <c r="L291" s="44"/>
      <c r="M291" s="234"/>
      <c r="N291" s="23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132</v>
      </c>
      <c r="AU291" s="17" t="s">
        <v>90</v>
      </c>
    </row>
    <row r="292" s="2" customFormat="1" ht="24.15" customHeight="1">
      <c r="A292" s="38"/>
      <c r="B292" s="39"/>
      <c r="C292" s="268" t="s">
        <v>195</v>
      </c>
      <c r="D292" s="268" t="s">
        <v>170</v>
      </c>
      <c r="E292" s="269" t="s">
        <v>365</v>
      </c>
      <c r="F292" s="270" t="s">
        <v>366</v>
      </c>
      <c r="G292" s="271" t="s">
        <v>367</v>
      </c>
      <c r="H292" s="272">
        <v>1</v>
      </c>
      <c r="I292" s="273"/>
      <c r="J292" s="274">
        <f>ROUND(I292*H292,2)</f>
        <v>0</v>
      </c>
      <c r="K292" s="270" t="s">
        <v>130</v>
      </c>
      <c r="L292" s="275"/>
      <c r="M292" s="276" t="s">
        <v>1</v>
      </c>
      <c r="N292" s="277" t="s">
        <v>45</v>
      </c>
      <c r="O292" s="91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152</v>
      </c>
      <c r="AT292" s="229" t="s">
        <v>170</v>
      </c>
      <c r="AU292" s="229" t="s">
        <v>90</v>
      </c>
      <c r="AY292" s="17" t="s">
        <v>124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88</v>
      </c>
      <c r="BK292" s="230">
        <f>ROUND(I292*H292,2)</f>
        <v>0</v>
      </c>
      <c r="BL292" s="17" t="s">
        <v>131</v>
      </c>
      <c r="BM292" s="229" t="s">
        <v>252</v>
      </c>
    </row>
    <row r="293" s="2" customFormat="1">
      <c r="A293" s="38"/>
      <c r="B293" s="39"/>
      <c r="C293" s="40"/>
      <c r="D293" s="231" t="s">
        <v>132</v>
      </c>
      <c r="E293" s="40"/>
      <c r="F293" s="232" t="s">
        <v>366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132</v>
      </c>
      <c r="AU293" s="17" t="s">
        <v>90</v>
      </c>
    </row>
    <row r="294" s="2" customFormat="1" ht="37.8" customHeight="1">
      <c r="A294" s="38"/>
      <c r="B294" s="39"/>
      <c r="C294" s="218" t="s">
        <v>255</v>
      </c>
      <c r="D294" s="218" t="s">
        <v>126</v>
      </c>
      <c r="E294" s="219" t="s">
        <v>368</v>
      </c>
      <c r="F294" s="220" t="s">
        <v>369</v>
      </c>
      <c r="G294" s="221" t="s">
        <v>199</v>
      </c>
      <c r="H294" s="222">
        <v>133</v>
      </c>
      <c r="I294" s="223"/>
      <c r="J294" s="224">
        <f>ROUND(I294*H294,2)</f>
        <v>0</v>
      </c>
      <c r="K294" s="220" t="s">
        <v>130</v>
      </c>
      <c r="L294" s="44"/>
      <c r="M294" s="225" t="s">
        <v>1</v>
      </c>
      <c r="N294" s="226" t="s">
        <v>45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131</v>
      </c>
      <c r="AT294" s="229" t="s">
        <v>126</v>
      </c>
      <c r="AU294" s="229" t="s">
        <v>90</v>
      </c>
      <c r="AY294" s="17" t="s">
        <v>124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88</v>
      </c>
      <c r="BK294" s="230">
        <f>ROUND(I294*H294,2)</f>
        <v>0</v>
      </c>
      <c r="BL294" s="17" t="s">
        <v>131</v>
      </c>
      <c r="BM294" s="229" t="s">
        <v>258</v>
      </c>
    </row>
    <row r="295" s="2" customFormat="1">
      <c r="A295" s="38"/>
      <c r="B295" s="39"/>
      <c r="C295" s="40"/>
      <c r="D295" s="231" t="s">
        <v>132</v>
      </c>
      <c r="E295" s="40"/>
      <c r="F295" s="232" t="s">
        <v>369</v>
      </c>
      <c r="G295" s="40"/>
      <c r="H295" s="40"/>
      <c r="I295" s="233"/>
      <c r="J295" s="40"/>
      <c r="K295" s="40"/>
      <c r="L295" s="44"/>
      <c r="M295" s="234"/>
      <c r="N295" s="235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132</v>
      </c>
      <c r="AU295" s="17" t="s">
        <v>90</v>
      </c>
    </row>
    <row r="296" s="13" customFormat="1">
      <c r="A296" s="13"/>
      <c r="B296" s="236"/>
      <c r="C296" s="237"/>
      <c r="D296" s="231" t="s">
        <v>134</v>
      </c>
      <c r="E296" s="238" t="s">
        <v>1</v>
      </c>
      <c r="F296" s="239" t="s">
        <v>300</v>
      </c>
      <c r="G296" s="237"/>
      <c r="H296" s="238" t="s">
        <v>1</v>
      </c>
      <c r="I296" s="240"/>
      <c r="J296" s="237"/>
      <c r="K296" s="237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134</v>
      </c>
      <c r="AU296" s="245" t="s">
        <v>90</v>
      </c>
      <c r="AV296" s="13" t="s">
        <v>88</v>
      </c>
      <c r="AW296" s="13" t="s">
        <v>38</v>
      </c>
      <c r="AX296" s="13" t="s">
        <v>80</v>
      </c>
      <c r="AY296" s="245" t="s">
        <v>124</v>
      </c>
    </row>
    <row r="297" s="13" customFormat="1">
      <c r="A297" s="13"/>
      <c r="B297" s="236"/>
      <c r="C297" s="237"/>
      <c r="D297" s="231" t="s">
        <v>134</v>
      </c>
      <c r="E297" s="238" t="s">
        <v>1</v>
      </c>
      <c r="F297" s="239" t="s">
        <v>370</v>
      </c>
      <c r="G297" s="237"/>
      <c r="H297" s="238" t="s">
        <v>1</v>
      </c>
      <c r="I297" s="240"/>
      <c r="J297" s="237"/>
      <c r="K297" s="237"/>
      <c r="L297" s="241"/>
      <c r="M297" s="242"/>
      <c r="N297" s="243"/>
      <c r="O297" s="243"/>
      <c r="P297" s="243"/>
      <c r="Q297" s="243"/>
      <c r="R297" s="243"/>
      <c r="S297" s="243"/>
      <c r="T297" s="24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134</v>
      </c>
      <c r="AU297" s="245" t="s">
        <v>90</v>
      </c>
      <c r="AV297" s="13" t="s">
        <v>88</v>
      </c>
      <c r="AW297" s="13" t="s">
        <v>38</v>
      </c>
      <c r="AX297" s="13" t="s">
        <v>80</v>
      </c>
      <c r="AY297" s="245" t="s">
        <v>124</v>
      </c>
    </row>
    <row r="298" s="14" customFormat="1">
      <c r="A298" s="14"/>
      <c r="B298" s="246"/>
      <c r="C298" s="247"/>
      <c r="D298" s="231" t="s">
        <v>134</v>
      </c>
      <c r="E298" s="248" t="s">
        <v>1</v>
      </c>
      <c r="F298" s="249" t="s">
        <v>371</v>
      </c>
      <c r="G298" s="247"/>
      <c r="H298" s="250">
        <v>133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6" t="s">
        <v>134</v>
      </c>
      <c r="AU298" s="256" t="s">
        <v>90</v>
      </c>
      <c r="AV298" s="14" t="s">
        <v>90</v>
      </c>
      <c r="AW298" s="14" t="s">
        <v>38</v>
      </c>
      <c r="AX298" s="14" t="s">
        <v>80</v>
      </c>
      <c r="AY298" s="256" t="s">
        <v>124</v>
      </c>
    </row>
    <row r="299" s="15" customFormat="1">
      <c r="A299" s="15"/>
      <c r="B299" s="257"/>
      <c r="C299" s="258"/>
      <c r="D299" s="231" t="s">
        <v>134</v>
      </c>
      <c r="E299" s="259" t="s">
        <v>1</v>
      </c>
      <c r="F299" s="260" t="s">
        <v>138</v>
      </c>
      <c r="G299" s="258"/>
      <c r="H299" s="261">
        <v>133</v>
      </c>
      <c r="I299" s="262"/>
      <c r="J299" s="258"/>
      <c r="K299" s="258"/>
      <c r="L299" s="263"/>
      <c r="M299" s="264"/>
      <c r="N299" s="265"/>
      <c r="O299" s="265"/>
      <c r="P299" s="265"/>
      <c r="Q299" s="265"/>
      <c r="R299" s="265"/>
      <c r="S299" s="265"/>
      <c r="T299" s="266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7" t="s">
        <v>134</v>
      </c>
      <c r="AU299" s="267" t="s">
        <v>90</v>
      </c>
      <c r="AV299" s="15" t="s">
        <v>131</v>
      </c>
      <c r="AW299" s="15" t="s">
        <v>38</v>
      </c>
      <c r="AX299" s="15" t="s">
        <v>88</v>
      </c>
      <c r="AY299" s="267" t="s">
        <v>124</v>
      </c>
    </row>
    <row r="300" s="2" customFormat="1" ht="49.05" customHeight="1">
      <c r="A300" s="38"/>
      <c r="B300" s="39"/>
      <c r="C300" s="218" t="s">
        <v>200</v>
      </c>
      <c r="D300" s="218" t="s">
        <v>126</v>
      </c>
      <c r="E300" s="219" t="s">
        <v>372</v>
      </c>
      <c r="F300" s="220" t="s">
        <v>373</v>
      </c>
      <c r="G300" s="221" t="s">
        <v>199</v>
      </c>
      <c r="H300" s="222">
        <v>133</v>
      </c>
      <c r="I300" s="223"/>
      <c r="J300" s="224">
        <f>ROUND(I300*H300,2)</f>
        <v>0</v>
      </c>
      <c r="K300" s="220" t="s">
        <v>214</v>
      </c>
      <c r="L300" s="44"/>
      <c r="M300" s="225" t="s">
        <v>1</v>
      </c>
      <c r="N300" s="226" t="s">
        <v>45</v>
      </c>
      <c r="O300" s="91"/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131</v>
      </c>
      <c r="AT300" s="229" t="s">
        <v>126</v>
      </c>
      <c r="AU300" s="229" t="s">
        <v>90</v>
      </c>
      <c r="AY300" s="17" t="s">
        <v>124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88</v>
      </c>
      <c r="BK300" s="230">
        <f>ROUND(I300*H300,2)</f>
        <v>0</v>
      </c>
      <c r="BL300" s="17" t="s">
        <v>131</v>
      </c>
      <c r="BM300" s="229" t="s">
        <v>206</v>
      </c>
    </row>
    <row r="301" s="2" customFormat="1">
      <c r="A301" s="38"/>
      <c r="B301" s="39"/>
      <c r="C301" s="40"/>
      <c r="D301" s="231" t="s">
        <v>132</v>
      </c>
      <c r="E301" s="40"/>
      <c r="F301" s="232" t="s">
        <v>373</v>
      </c>
      <c r="G301" s="40"/>
      <c r="H301" s="40"/>
      <c r="I301" s="233"/>
      <c r="J301" s="40"/>
      <c r="K301" s="40"/>
      <c r="L301" s="44"/>
      <c r="M301" s="234"/>
      <c r="N301" s="235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132</v>
      </c>
      <c r="AU301" s="17" t="s">
        <v>90</v>
      </c>
    </row>
    <row r="302" s="13" customFormat="1">
      <c r="A302" s="13"/>
      <c r="B302" s="236"/>
      <c r="C302" s="237"/>
      <c r="D302" s="231" t="s">
        <v>134</v>
      </c>
      <c r="E302" s="238" t="s">
        <v>1</v>
      </c>
      <c r="F302" s="239" t="s">
        <v>300</v>
      </c>
      <c r="G302" s="237"/>
      <c r="H302" s="238" t="s">
        <v>1</v>
      </c>
      <c r="I302" s="240"/>
      <c r="J302" s="237"/>
      <c r="K302" s="237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134</v>
      </c>
      <c r="AU302" s="245" t="s">
        <v>90</v>
      </c>
      <c r="AV302" s="13" t="s">
        <v>88</v>
      </c>
      <c r="AW302" s="13" t="s">
        <v>38</v>
      </c>
      <c r="AX302" s="13" t="s">
        <v>80</v>
      </c>
      <c r="AY302" s="245" t="s">
        <v>124</v>
      </c>
    </row>
    <row r="303" s="13" customFormat="1">
      <c r="A303" s="13"/>
      <c r="B303" s="236"/>
      <c r="C303" s="237"/>
      <c r="D303" s="231" t="s">
        <v>134</v>
      </c>
      <c r="E303" s="238" t="s">
        <v>1</v>
      </c>
      <c r="F303" s="239" t="s">
        <v>370</v>
      </c>
      <c r="G303" s="237"/>
      <c r="H303" s="238" t="s">
        <v>1</v>
      </c>
      <c r="I303" s="240"/>
      <c r="J303" s="237"/>
      <c r="K303" s="237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134</v>
      </c>
      <c r="AU303" s="245" t="s">
        <v>90</v>
      </c>
      <c r="AV303" s="13" t="s">
        <v>88</v>
      </c>
      <c r="AW303" s="13" t="s">
        <v>38</v>
      </c>
      <c r="AX303" s="13" t="s">
        <v>80</v>
      </c>
      <c r="AY303" s="245" t="s">
        <v>124</v>
      </c>
    </row>
    <row r="304" s="14" customFormat="1">
      <c r="A304" s="14"/>
      <c r="B304" s="246"/>
      <c r="C304" s="247"/>
      <c r="D304" s="231" t="s">
        <v>134</v>
      </c>
      <c r="E304" s="248" t="s">
        <v>1</v>
      </c>
      <c r="F304" s="249" t="s">
        <v>371</v>
      </c>
      <c r="G304" s="247"/>
      <c r="H304" s="250">
        <v>133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6" t="s">
        <v>134</v>
      </c>
      <c r="AU304" s="256" t="s">
        <v>90</v>
      </c>
      <c r="AV304" s="14" t="s">
        <v>90</v>
      </c>
      <c r="AW304" s="14" t="s">
        <v>38</v>
      </c>
      <c r="AX304" s="14" t="s">
        <v>80</v>
      </c>
      <c r="AY304" s="256" t="s">
        <v>124</v>
      </c>
    </row>
    <row r="305" s="15" customFormat="1">
      <c r="A305" s="15"/>
      <c r="B305" s="257"/>
      <c r="C305" s="258"/>
      <c r="D305" s="231" t="s">
        <v>134</v>
      </c>
      <c r="E305" s="259" t="s">
        <v>1</v>
      </c>
      <c r="F305" s="260" t="s">
        <v>138</v>
      </c>
      <c r="G305" s="258"/>
      <c r="H305" s="261">
        <v>133</v>
      </c>
      <c r="I305" s="262"/>
      <c r="J305" s="258"/>
      <c r="K305" s="258"/>
      <c r="L305" s="263"/>
      <c r="M305" s="264"/>
      <c r="N305" s="265"/>
      <c r="O305" s="265"/>
      <c r="P305" s="265"/>
      <c r="Q305" s="265"/>
      <c r="R305" s="265"/>
      <c r="S305" s="265"/>
      <c r="T305" s="266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7" t="s">
        <v>134</v>
      </c>
      <c r="AU305" s="267" t="s">
        <v>90</v>
      </c>
      <c r="AV305" s="15" t="s">
        <v>131</v>
      </c>
      <c r="AW305" s="15" t="s">
        <v>38</v>
      </c>
      <c r="AX305" s="15" t="s">
        <v>88</v>
      </c>
      <c r="AY305" s="267" t="s">
        <v>124</v>
      </c>
    </row>
    <row r="306" s="12" customFormat="1" ht="22.8" customHeight="1">
      <c r="A306" s="12"/>
      <c r="B306" s="202"/>
      <c r="C306" s="203"/>
      <c r="D306" s="204" t="s">
        <v>79</v>
      </c>
      <c r="E306" s="216" t="s">
        <v>242</v>
      </c>
      <c r="F306" s="216" t="s">
        <v>243</v>
      </c>
      <c r="G306" s="203"/>
      <c r="H306" s="203"/>
      <c r="I306" s="206"/>
      <c r="J306" s="217">
        <f>BK306</f>
        <v>0</v>
      </c>
      <c r="K306" s="203"/>
      <c r="L306" s="208"/>
      <c r="M306" s="209"/>
      <c r="N306" s="210"/>
      <c r="O306" s="210"/>
      <c r="P306" s="211">
        <f>SUM(P307:P312)</f>
        <v>0</v>
      </c>
      <c r="Q306" s="210"/>
      <c r="R306" s="211">
        <f>SUM(R307:R312)</f>
        <v>0</v>
      </c>
      <c r="S306" s="210"/>
      <c r="T306" s="212">
        <f>SUM(T307:T312)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3" t="s">
        <v>88</v>
      </c>
      <c r="AT306" s="214" t="s">
        <v>79</v>
      </c>
      <c r="AU306" s="214" t="s">
        <v>88</v>
      </c>
      <c r="AY306" s="213" t="s">
        <v>124</v>
      </c>
      <c r="BK306" s="215">
        <f>SUM(BK307:BK312)</f>
        <v>0</v>
      </c>
    </row>
    <row r="307" s="2" customFormat="1" ht="24.15" customHeight="1">
      <c r="A307" s="38"/>
      <c r="B307" s="39"/>
      <c r="C307" s="218" t="s">
        <v>264</v>
      </c>
      <c r="D307" s="218" t="s">
        <v>126</v>
      </c>
      <c r="E307" s="219" t="s">
        <v>256</v>
      </c>
      <c r="F307" s="220" t="s">
        <v>257</v>
      </c>
      <c r="G307" s="221" t="s">
        <v>247</v>
      </c>
      <c r="H307" s="222">
        <v>55</v>
      </c>
      <c r="I307" s="223"/>
      <c r="J307" s="224">
        <f>ROUND(I307*H307,2)</f>
        <v>0</v>
      </c>
      <c r="K307" s="220" t="s">
        <v>130</v>
      </c>
      <c r="L307" s="44"/>
      <c r="M307" s="225" t="s">
        <v>1</v>
      </c>
      <c r="N307" s="226" t="s">
        <v>45</v>
      </c>
      <c r="O307" s="91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131</v>
      </c>
      <c r="AT307" s="229" t="s">
        <v>126</v>
      </c>
      <c r="AU307" s="229" t="s">
        <v>90</v>
      </c>
      <c r="AY307" s="17" t="s">
        <v>124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88</v>
      </c>
      <c r="BK307" s="230">
        <f>ROUND(I307*H307,2)</f>
        <v>0</v>
      </c>
      <c r="BL307" s="17" t="s">
        <v>131</v>
      </c>
      <c r="BM307" s="229" t="s">
        <v>266</v>
      </c>
    </row>
    <row r="308" s="2" customFormat="1">
      <c r="A308" s="38"/>
      <c r="B308" s="39"/>
      <c r="C308" s="40"/>
      <c r="D308" s="231" t="s">
        <v>132</v>
      </c>
      <c r="E308" s="40"/>
      <c r="F308" s="232" t="s">
        <v>257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132</v>
      </c>
      <c r="AU308" s="17" t="s">
        <v>90</v>
      </c>
    </row>
    <row r="309" s="13" customFormat="1">
      <c r="A309" s="13"/>
      <c r="B309" s="236"/>
      <c r="C309" s="237"/>
      <c r="D309" s="231" t="s">
        <v>134</v>
      </c>
      <c r="E309" s="238" t="s">
        <v>1</v>
      </c>
      <c r="F309" s="239" t="s">
        <v>374</v>
      </c>
      <c r="G309" s="237"/>
      <c r="H309" s="238" t="s">
        <v>1</v>
      </c>
      <c r="I309" s="240"/>
      <c r="J309" s="237"/>
      <c r="K309" s="237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134</v>
      </c>
      <c r="AU309" s="245" t="s">
        <v>90</v>
      </c>
      <c r="AV309" s="13" t="s">
        <v>88</v>
      </c>
      <c r="AW309" s="13" t="s">
        <v>38</v>
      </c>
      <c r="AX309" s="13" t="s">
        <v>80</v>
      </c>
      <c r="AY309" s="245" t="s">
        <v>124</v>
      </c>
    </row>
    <row r="310" s="13" customFormat="1">
      <c r="A310" s="13"/>
      <c r="B310" s="236"/>
      <c r="C310" s="237"/>
      <c r="D310" s="231" t="s">
        <v>134</v>
      </c>
      <c r="E310" s="238" t="s">
        <v>1</v>
      </c>
      <c r="F310" s="239" t="s">
        <v>300</v>
      </c>
      <c r="G310" s="237"/>
      <c r="H310" s="238" t="s">
        <v>1</v>
      </c>
      <c r="I310" s="240"/>
      <c r="J310" s="237"/>
      <c r="K310" s="237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134</v>
      </c>
      <c r="AU310" s="245" t="s">
        <v>90</v>
      </c>
      <c r="AV310" s="13" t="s">
        <v>88</v>
      </c>
      <c r="AW310" s="13" t="s">
        <v>38</v>
      </c>
      <c r="AX310" s="13" t="s">
        <v>80</v>
      </c>
      <c r="AY310" s="245" t="s">
        <v>124</v>
      </c>
    </row>
    <row r="311" s="14" customFormat="1">
      <c r="A311" s="14"/>
      <c r="B311" s="246"/>
      <c r="C311" s="247"/>
      <c r="D311" s="231" t="s">
        <v>134</v>
      </c>
      <c r="E311" s="248" t="s">
        <v>1</v>
      </c>
      <c r="F311" s="249" t="s">
        <v>375</v>
      </c>
      <c r="G311" s="247"/>
      <c r="H311" s="250">
        <v>55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6" t="s">
        <v>134</v>
      </c>
      <c r="AU311" s="256" t="s">
        <v>90</v>
      </c>
      <c r="AV311" s="14" t="s">
        <v>90</v>
      </c>
      <c r="AW311" s="14" t="s">
        <v>38</v>
      </c>
      <c r="AX311" s="14" t="s">
        <v>80</v>
      </c>
      <c r="AY311" s="256" t="s">
        <v>124</v>
      </c>
    </row>
    <row r="312" s="15" customFormat="1">
      <c r="A312" s="15"/>
      <c r="B312" s="257"/>
      <c r="C312" s="258"/>
      <c r="D312" s="231" t="s">
        <v>134</v>
      </c>
      <c r="E312" s="259" t="s">
        <v>1</v>
      </c>
      <c r="F312" s="260" t="s">
        <v>138</v>
      </c>
      <c r="G312" s="258"/>
      <c r="H312" s="261">
        <v>55</v>
      </c>
      <c r="I312" s="262"/>
      <c r="J312" s="258"/>
      <c r="K312" s="258"/>
      <c r="L312" s="263"/>
      <c r="M312" s="264"/>
      <c r="N312" s="265"/>
      <c r="O312" s="265"/>
      <c r="P312" s="265"/>
      <c r="Q312" s="265"/>
      <c r="R312" s="265"/>
      <c r="S312" s="265"/>
      <c r="T312" s="266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7" t="s">
        <v>134</v>
      </c>
      <c r="AU312" s="267" t="s">
        <v>90</v>
      </c>
      <c r="AV312" s="15" t="s">
        <v>131</v>
      </c>
      <c r="AW312" s="15" t="s">
        <v>38</v>
      </c>
      <c r="AX312" s="15" t="s">
        <v>88</v>
      </c>
      <c r="AY312" s="267" t="s">
        <v>124</v>
      </c>
    </row>
    <row r="313" s="12" customFormat="1" ht="25.92" customHeight="1">
      <c r="A313" s="12"/>
      <c r="B313" s="202"/>
      <c r="C313" s="203"/>
      <c r="D313" s="204" t="s">
        <v>79</v>
      </c>
      <c r="E313" s="205" t="s">
        <v>170</v>
      </c>
      <c r="F313" s="205" t="s">
        <v>376</v>
      </c>
      <c r="G313" s="203"/>
      <c r="H313" s="203"/>
      <c r="I313" s="206"/>
      <c r="J313" s="207">
        <f>BK313</f>
        <v>0</v>
      </c>
      <c r="K313" s="203"/>
      <c r="L313" s="208"/>
      <c r="M313" s="209"/>
      <c r="N313" s="210"/>
      <c r="O313" s="210"/>
      <c r="P313" s="211">
        <f>P314+P430+P1436+P1711+P1758+P1780+P1783+P1786+P1789+P1792+P1795</f>
        <v>0</v>
      </c>
      <c r="Q313" s="210"/>
      <c r="R313" s="211">
        <f>R314+R430+R1436+R1711+R1758+R1780+R1783+R1786+R1789+R1792+R1795</f>
        <v>0</v>
      </c>
      <c r="S313" s="210"/>
      <c r="T313" s="212">
        <f>T314+T430+T1436+T1711+T1758+T1780+T1783+T1786+T1789+T1792+T1795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3" t="s">
        <v>143</v>
      </c>
      <c r="AT313" s="214" t="s">
        <v>79</v>
      </c>
      <c r="AU313" s="214" t="s">
        <v>80</v>
      </c>
      <c r="AY313" s="213" t="s">
        <v>124</v>
      </c>
      <c r="BK313" s="215">
        <f>BK314+BK430+BK1436+BK1711+BK1758+BK1780+BK1783+BK1786+BK1789+BK1792+BK1795</f>
        <v>0</v>
      </c>
    </row>
    <row r="314" s="12" customFormat="1" ht="22.8" customHeight="1">
      <c r="A314" s="12"/>
      <c r="B314" s="202"/>
      <c r="C314" s="203"/>
      <c r="D314" s="204" t="s">
        <v>79</v>
      </c>
      <c r="E314" s="216" t="s">
        <v>377</v>
      </c>
      <c r="F314" s="216" t="s">
        <v>378</v>
      </c>
      <c r="G314" s="203"/>
      <c r="H314" s="203"/>
      <c r="I314" s="206"/>
      <c r="J314" s="217">
        <f>BK314</f>
        <v>0</v>
      </c>
      <c r="K314" s="203"/>
      <c r="L314" s="208"/>
      <c r="M314" s="209"/>
      <c r="N314" s="210"/>
      <c r="O314" s="210"/>
      <c r="P314" s="211">
        <f>SUM(P315:P429)</f>
        <v>0</v>
      </c>
      <c r="Q314" s="210"/>
      <c r="R314" s="211">
        <f>SUM(R315:R429)</f>
        <v>0</v>
      </c>
      <c r="S314" s="210"/>
      <c r="T314" s="212">
        <f>SUM(T315:T429)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3" t="s">
        <v>143</v>
      </c>
      <c r="AT314" s="214" t="s">
        <v>79</v>
      </c>
      <c r="AU314" s="214" t="s">
        <v>88</v>
      </c>
      <c r="AY314" s="213" t="s">
        <v>124</v>
      </c>
      <c r="BK314" s="215">
        <f>SUM(BK315:BK429)</f>
        <v>0</v>
      </c>
    </row>
    <row r="315" s="2" customFormat="1" ht="14.4" customHeight="1">
      <c r="A315" s="38"/>
      <c r="B315" s="39"/>
      <c r="C315" s="218" t="s">
        <v>205</v>
      </c>
      <c r="D315" s="218" t="s">
        <v>126</v>
      </c>
      <c r="E315" s="219" t="s">
        <v>379</v>
      </c>
      <c r="F315" s="220" t="s">
        <v>380</v>
      </c>
      <c r="G315" s="221" t="s">
        <v>209</v>
      </c>
      <c r="H315" s="222">
        <v>1</v>
      </c>
      <c r="I315" s="223"/>
      <c r="J315" s="224">
        <f>ROUND(I315*H315,2)</f>
        <v>0</v>
      </c>
      <c r="K315" s="220" t="s">
        <v>214</v>
      </c>
      <c r="L315" s="44"/>
      <c r="M315" s="225" t="s">
        <v>1</v>
      </c>
      <c r="N315" s="226" t="s">
        <v>45</v>
      </c>
      <c r="O315" s="91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381</v>
      </c>
      <c r="AT315" s="229" t="s">
        <v>126</v>
      </c>
      <c r="AU315" s="229" t="s">
        <v>90</v>
      </c>
      <c r="AY315" s="17" t="s">
        <v>124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88</v>
      </c>
      <c r="BK315" s="230">
        <f>ROUND(I315*H315,2)</f>
        <v>0</v>
      </c>
      <c r="BL315" s="17" t="s">
        <v>381</v>
      </c>
      <c r="BM315" s="229" t="s">
        <v>269</v>
      </c>
    </row>
    <row r="316" s="2" customFormat="1">
      <c r="A316" s="38"/>
      <c r="B316" s="39"/>
      <c r="C316" s="40"/>
      <c r="D316" s="231" t="s">
        <v>132</v>
      </c>
      <c r="E316" s="40"/>
      <c r="F316" s="232" t="s">
        <v>380</v>
      </c>
      <c r="G316" s="40"/>
      <c r="H316" s="40"/>
      <c r="I316" s="233"/>
      <c r="J316" s="40"/>
      <c r="K316" s="40"/>
      <c r="L316" s="44"/>
      <c r="M316" s="234"/>
      <c r="N316" s="235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132</v>
      </c>
      <c r="AU316" s="17" t="s">
        <v>90</v>
      </c>
    </row>
    <row r="317" s="13" customFormat="1">
      <c r="A317" s="13"/>
      <c r="B317" s="236"/>
      <c r="C317" s="237"/>
      <c r="D317" s="231" t="s">
        <v>134</v>
      </c>
      <c r="E317" s="238" t="s">
        <v>1</v>
      </c>
      <c r="F317" s="239" t="s">
        <v>374</v>
      </c>
      <c r="G317" s="237"/>
      <c r="H317" s="238" t="s">
        <v>1</v>
      </c>
      <c r="I317" s="240"/>
      <c r="J317" s="237"/>
      <c r="K317" s="237"/>
      <c r="L317" s="241"/>
      <c r="M317" s="242"/>
      <c r="N317" s="243"/>
      <c r="O317" s="243"/>
      <c r="P317" s="243"/>
      <c r="Q317" s="243"/>
      <c r="R317" s="243"/>
      <c r="S317" s="243"/>
      <c r="T317" s="24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5" t="s">
        <v>134</v>
      </c>
      <c r="AU317" s="245" t="s">
        <v>90</v>
      </c>
      <c r="AV317" s="13" t="s">
        <v>88</v>
      </c>
      <c r="AW317" s="13" t="s">
        <v>38</v>
      </c>
      <c r="AX317" s="13" t="s">
        <v>80</v>
      </c>
      <c r="AY317" s="245" t="s">
        <v>124</v>
      </c>
    </row>
    <row r="318" s="13" customFormat="1">
      <c r="A318" s="13"/>
      <c r="B318" s="236"/>
      <c r="C318" s="237"/>
      <c r="D318" s="231" t="s">
        <v>134</v>
      </c>
      <c r="E318" s="238" t="s">
        <v>1</v>
      </c>
      <c r="F318" s="239" t="s">
        <v>382</v>
      </c>
      <c r="G318" s="237"/>
      <c r="H318" s="238" t="s">
        <v>1</v>
      </c>
      <c r="I318" s="240"/>
      <c r="J318" s="237"/>
      <c r="K318" s="237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134</v>
      </c>
      <c r="AU318" s="245" t="s">
        <v>90</v>
      </c>
      <c r="AV318" s="13" t="s">
        <v>88</v>
      </c>
      <c r="AW318" s="13" t="s">
        <v>38</v>
      </c>
      <c r="AX318" s="13" t="s">
        <v>80</v>
      </c>
      <c r="AY318" s="245" t="s">
        <v>124</v>
      </c>
    </row>
    <row r="319" s="14" customFormat="1">
      <c r="A319" s="14"/>
      <c r="B319" s="246"/>
      <c r="C319" s="247"/>
      <c r="D319" s="231" t="s">
        <v>134</v>
      </c>
      <c r="E319" s="248" t="s">
        <v>1</v>
      </c>
      <c r="F319" s="249" t="s">
        <v>88</v>
      </c>
      <c r="G319" s="247"/>
      <c r="H319" s="250">
        <v>1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6" t="s">
        <v>134</v>
      </c>
      <c r="AU319" s="256" t="s">
        <v>90</v>
      </c>
      <c r="AV319" s="14" t="s">
        <v>90</v>
      </c>
      <c r="AW319" s="14" t="s">
        <v>38</v>
      </c>
      <c r="AX319" s="14" t="s">
        <v>80</v>
      </c>
      <c r="AY319" s="256" t="s">
        <v>124</v>
      </c>
    </row>
    <row r="320" s="15" customFormat="1">
      <c r="A320" s="15"/>
      <c r="B320" s="257"/>
      <c r="C320" s="258"/>
      <c r="D320" s="231" t="s">
        <v>134</v>
      </c>
      <c r="E320" s="259" t="s">
        <v>1</v>
      </c>
      <c r="F320" s="260" t="s">
        <v>138</v>
      </c>
      <c r="G320" s="258"/>
      <c r="H320" s="261">
        <v>1</v>
      </c>
      <c r="I320" s="262"/>
      <c r="J320" s="258"/>
      <c r="K320" s="258"/>
      <c r="L320" s="263"/>
      <c r="M320" s="264"/>
      <c r="N320" s="265"/>
      <c r="O320" s="265"/>
      <c r="P320" s="265"/>
      <c r="Q320" s="265"/>
      <c r="R320" s="265"/>
      <c r="S320" s="265"/>
      <c r="T320" s="266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7" t="s">
        <v>134</v>
      </c>
      <c r="AU320" s="267" t="s">
        <v>90</v>
      </c>
      <c r="AV320" s="15" t="s">
        <v>131</v>
      </c>
      <c r="AW320" s="15" t="s">
        <v>38</v>
      </c>
      <c r="AX320" s="15" t="s">
        <v>88</v>
      </c>
      <c r="AY320" s="267" t="s">
        <v>124</v>
      </c>
    </row>
    <row r="321" s="2" customFormat="1" ht="14.4" customHeight="1">
      <c r="A321" s="38"/>
      <c r="B321" s="39"/>
      <c r="C321" s="218" t="s">
        <v>270</v>
      </c>
      <c r="D321" s="218" t="s">
        <v>126</v>
      </c>
      <c r="E321" s="219" t="s">
        <v>383</v>
      </c>
      <c r="F321" s="220" t="s">
        <v>384</v>
      </c>
      <c r="G321" s="221" t="s">
        <v>209</v>
      </c>
      <c r="H321" s="222">
        <v>4</v>
      </c>
      <c r="I321" s="223"/>
      <c r="J321" s="224">
        <f>ROUND(I321*H321,2)</f>
        <v>0</v>
      </c>
      <c r="K321" s="220" t="s">
        <v>214</v>
      </c>
      <c r="L321" s="44"/>
      <c r="M321" s="225" t="s">
        <v>1</v>
      </c>
      <c r="N321" s="226" t="s">
        <v>45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381</v>
      </c>
      <c r="AT321" s="229" t="s">
        <v>126</v>
      </c>
      <c r="AU321" s="229" t="s">
        <v>90</v>
      </c>
      <c r="AY321" s="17" t="s">
        <v>124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88</v>
      </c>
      <c r="BK321" s="230">
        <f>ROUND(I321*H321,2)</f>
        <v>0</v>
      </c>
      <c r="BL321" s="17" t="s">
        <v>381</v>
      </c>
      <c r="BM321" s="229" t="s">
        <v>273</v>
      </c>
    </row>
    <row r="322" s="2" customFormat="1">
      <c r="A322" s="38"/>
      <c r="B322" s="39"/>
      <c r="C322" s="40"/>
      <c r="D322" s="231" t="s">
        <v>132</v>
      </c>
      <c r="E322" s="40"/>
      <c r="F322" s="232" t="s">
        <v>384</v>
      </c>
      <c r="G322" s="40"/>
      <c r="H322" s="40"/>
      <c r="I322" s="233"/>
      <c r="J322" s="40"/>
      <c r="K322" s="40"/>
      <c r="L322" s="44"/>
      <c r="M322" s="234"/>
      <c r="N322" s="235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132</v>
      </c>
      <c r="AU322" s="17" t="s">
        <v>90</v>
      </c>
    </row>
    <row r="323" s="13" customFormat="1">
      <c r="A323" s="13"/>
      <c r="B323" s="236"/>
      <c r="C323" s="237"/>
      <c r="D323" s="231" t="s">
        <v>134</v>
      </c>
      <c r="E323" s="238" t="s">
        <v>1</v>
      </c>
      <c r="F323" s="239" t="s">
        <v>385</v>
      </c>
      <c r="G323" s="237"/>
      <c r="H323" s="238" t="s">
        <v>1</v>
      </c>
      <c r="I323" s="240"/>
      <c r="J323" s="237"/>
      <c r="K323" s="237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134</v>
      </c>
      <c r="AU323" s="245" t="s">
        <v>90</v>
      </c>
      <c r="AV323" s="13" t="s">
        <v>88</v>
      </c>
      <c r="AW323" s="13" t="s">
        <v>38</v>
      </c>
      <c r="AX323" s="13" t="s">
        <v>80</v>
      </c>
      <c r="AY323" s="245" t="s">
        <v>124</v>
      </c>
    </row>
    <row r="324" s="13" customFormat="1">
      <c r="A324" s="13"/>
      <c r="B324" s="236"/>
      <c r="C324" s="237"/>
      <c r="D324" s="231" t="s">
        <v>134</v>
      </c>
      <c r="E324" s="238" t="s">
        <v>1</v>
      </c>
      <c r="F324" s="239" t="s">
        <v>386</v>
      </c>
      <c r="G324" s="237"/>
      <c r="H324" s="238" t="s">
        <v>1</v>
      </c>
      <c r="I324" s="240"/>
      <c r="J324" s="237"/>
      <c r="K324" s="237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134</v>
      </c>
      <c r="AU324" s="245" t="s">
        <v>90</v>
      </c>
      <c r="AV324" s="13" t="s">
        <v>88</v>
      </c>
      <c r="AW324" s="13" t="s">
        <v>38</v>
      </c>
      <c r="AX324" s="13" t="s">
        <v>80</v>
      </c>
      <c r="AY324" s="245" t="s">
        <v>124</v>
      </c>
    </row>
    <row r="325" s="14" customFormat="1">
      <c r="A325" s="14"/>
      <c r="B325" s="246"/>
      <c r="C325" s="247"/>
      <c r="D325" s="231" t="s">
        <v>134</v>
      </c>
      <c r="E325" s="248" t="s">
        <v>1</v>
      </c>
      <c r="F325" s="249" t="s">
        <v>387</v>
      </c>
      <c r="G325" s="247"/>
      <c r="H325" s="250">
        <v>4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6" t="s">
        <v>134</v>
      </c>
      <c r="AU325" s="256" t="s">
        <v>90</v>
      </c>
      <c r="AV325" s="14" t="s">
        <v>90</v>
      </c>
      <c r="AW325" s="14" t="s">
        <v>38</v>
      </c>
      <c r="AX325" s="14" t="s">
        <v>80</v>
      </c>
      <c r="AY325" s="256" t="s">
        <v>124</v>
      </c>
    </row>
    <row r="326" s="15" customFormat="1">
      <c r="A326" s="15"/>
      <c r="B326" s="257"/>
      <c r="C326" s="258"/>
      <c r="D326" s="231" t="s">
        <v>134</v>
      </c>
      <c r="E326" s="259" t="s">
        <v>1</v>
      </c>
      <c r="F326" s="260" t="s">
        <v>138</v>
      </c>
      <c r="G326" s="258"/>
      <c r="H326" s="261">
        <v>4</v>
      </c>
      <c r="I326" s="262"/>
      <c r="J326" s="258"/>
      <c r="K326" s="258"/>
      <c r="L326" s="263"/>
      <c r="M326" s="264"/>
      <c r="N326" s="265"/>
      <c r="O326" s="265"/>
      <c r="P326" s="265"/>
      <c r="Q326" s="265"/>
      <c r="R326" s="265"/>
      <c r="S326" s="265"/>
      <c r="T326" s="266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7" t="s">
        <v>134</v>
      </c>
      <c r="AU326" s="267" t="s">
        <v>90</v>
      </c>
      <c r="AV326" s="15" t="s">
        <v>131</v>
      </c>
      <c r="AW326" s="15" t="s">
        <v>38</v>
      </c>
      <c r="AX326" s="15" t="s">
        <v>88</v>
      </c>
      <c r="AY326" s="267" t="s">
        <v>124</v>
      </c>
    </row>
    <row r="327" s="2" customFormat="1" ht="14.4" customHeight="1">
      <c r="A327" s="38"/>
      <c r="B327" s="39"/>
      <c r="C327" s="268" t="s">
        <v>210</v>
      </c>
      <c r="D327" s="268" t="s">
        <v>170</v>
      </c>
      <c r="E327" s="269" t="s">
        <v>388</v>
      </c>
      <c r="F327" s="270" t="s">
        <v>389</v>
      </c>
      <c r="G327" s="271" t="s">
        <v>209</v>
      </c>
      <c r="H327" s="272">
        <v>1</v>
      </c>
      <c r="I327" s="273"/>
      <c r="J327" s="274">
        <f>ROUND(I327*H327,2)</f>
        <v>0</v>
      </c>
      <c r="K327" s="270" t="s">
        <v>390</v>
      </c>
      <c r="L327" s="275"/>
      <c r="M327" s="276" t="s">
        <v>1</v>
      </c>
      <c r="N327" s="277" t="s">
        <v>45</v>
      </c>
      <c r="O327" s="91"/>
      <c r="P327" s="227">
        <f>O327*H327</f>
        <v>0</v>
      </c>
      <c r="Q327" s="227">
        <v>0</v>
      </c>
      <c r="R327" s="227">
        <f>Q327*H327</f>
        <v>0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391</v>
      </c>
      <c r="AT327" s="229" t="s">
        <v>170</v>
      </c>
      <c r="AU327" s="229" t="s">
        <v>90</v>
      </c>
      <c r="AY327" s="17" t="s">
        <v>124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88</v>
      </c>
      <c r="BK327" s="230">
        <f>ROUND(I327*H327,2)</f>
        <v>0</v>
      </c>
      <c r="BL327" s="17" t="s">
        <v>381</v>
      </c>
      <c r="BM327" s="229" t="s">
        <v>277</v>
      </c>
    </row>
    <row r="328" s="2" customFormat="1">
      <c r="A328" s="38"/>
      <c r="B328" s="39"/>
      <c r="C328" s="40"/>
      <c r="D328" s="231" t="s">
        <v>132</v>
      </c>
      <c r="E328" s="40"/>
      <c r="F328" s="232" t="s">
        <v>389</v>
      </c>
      <c r="G328" s="40"/>
      <c r="H328" s="40"/>
      <c r="I328" s="233"/>
      <c r="J328" s="40"/>
      <c r="K328" s="40"/>
      <c r="L328" s="44"/>
      <c r="M328" s="234"/>
      <c r="N328" s="235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132</v>
      </c>
      <c r="AU328" s="17" t="s">
        <v>90</v>
      </c>
    </row>
    <row r="329" s="13" customFormat="1">
      <c r="A329" s="13"/>
      <c r="B329" s="236"/>
      <c r="C329" s="237"/>
      <c r="D329" s="231" t="s">
        <v>134</v>
      </c>
      <c r="E329" s="238" t="s">
        <v>1</v>
      </c>
      <c r="F329" s="239" t="s">
        <v>385</v>
      </c>
      <c r="G329" s="237"/>
      <c r="H329" s="238" t="s">
        <v>1</v>
      </c>
      <c r="I329" s="240"/>
      <c r="J329" s="237"/>
      <c r="K329" s="237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134</v>
      </c>
      <c r="AU329" s="245" t="s">
        <v>90</v>
      </c>
      <c r="AV329" s="13" t="s">
        <v>88</v>
      </c>
      <c r="AW329" s="13" t="s">
        <v>38</v>
      </c>
      <c r="AX329" s="13" t="s">
        <v>80</v>
      </c>
      <c r="AY329" s="245" t="s">
        <v>124</v>
      </c>
    </row>
    <row r="330" s="13" customFormat="1">
      <c r="A330" s="13"/>
      <c r="B330" s="236"/>
      <c r="C330" s="237"/>
      <c r="D330" s="231" t="s">
        <v>134</v>
      </c>
      <c r="E330" s="238" t="s">
        <v>1</v>
      </c>
      <c r="F330" s="239" t="s">
        <v>392</v>
      </c>
      <c r="G330" s="237"/>
      <c r="H330" s="238" t="s">
        <v>1</v>
      </c>
      <c r="I330" s="240"/>
      <c r="J330" s="237"/>
      <c r="K330" s="237"/>
      <c r="L330" s="241"/>
      <c r="M330" s="242"/>
      <c r="N330" s="243"/>
      <c r="O330" s="243"/>
      <c r="P330" s="243"/>
      <c r="Q330" s="243"/>
      <c r="R330" s="243"/>
      <c r="S330" s="243"/>
      <c r="T330" s="24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5" t="s">
        <v>134</v>
      </c>
      <c r="AU330" s="245" t="s">
        <v>90</v>
      </c>
      <c r="AV330" s="13" t="s">
        <v>88</v>
      </c>
      <c r="AW330" s="13" t="s">
        <v>38</v>
      </c>
      <c r="AX330" s="13" t="s">
        <v>80</v>
      </c>
      <c r="AY330" s="245" t="s">
        <v>124</v>
      </c>
    </row>
    <row r="331" s="14" customFormat="1">
      <c r="A331" s="14"/>
      <c r="B331" s="246"/>
      <c r="C331" s="247"/>
      <c r="D331" s="231" t="s">
        <v>134</v>
      </c>
      <c r="E331" s="248" t="s">
        <v>1</v>
      </c>
      <c r="F331" s="249" t="s">
        <v>88</v>
      </c>
      <c r="G331" s="247"/>
      <c r="H331" s="250">
        <v>1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6" t="s">
        <v>134</v>
      </c>
      <c r="AU331" s="256" t="s">
        <v>90</v>
      </c>
      <c r="AV331" s="14" t="s">
        <v>90</v>
      </c>
      <c r="AW331" s="14" t="s">
        <v>38</v>
      </c>
      <c r="AX331" s="14" t="s">
        <v>80</v>
      </c>
      <c r="AY331" s="256" t="s">
        <v>124</v>
      </c>
    </row>
    <row r="332" s="15" customFormat="1">
      <c r="A332" s="15"/>
      <c r="B332" s="257"/>
      <c r="C332" s="258"/>
      <c r="D332" s="231" t="s">
        <v>134</v>
      </c>
      <c r="E332" s="259" t="s">
        <v>1</v>
      </c>
      <c r="F332" s="260" t="s">
        <v>138</v>
      </c>
      <c r="G332" s="258"/>
      <c r="H332" s="261">
        <v>1</v>
      </c>
      <c r="I332" s="262"/>
      <c r="J332" s="258"/>
      <c r="K332" s="258"/>
      <c r="L332" s="263"/>
      <c r="M332" s="264"/>
      <c r="N332" s="265"/>
      <c r="O332" s="265"/>
      <c r="P332" s="265"/>
      <c r="Q332" s="265"/>
      <c r="R332" s="265"/>
      <c r="S332" s="265"/>
      <c r="T332" s="266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7" t="s">
        <v>134</v>
      </c>
      <c r="AU332" s="267" t="s">
        <v>90</v>
      </c>
      <c r="AV332" s="15" t="s">
        <v>131</v>
      </c>
      <c r="AW332" s="15" t="s">
        <v>38</v>
      </c>
      <c r="AX332" s="15" t="s">
        <v>88</v>
      </c>
      <c r="AY332" s="267" t="s">
        <v>124</v>
      </c>
    </row>
    <row r="333" s="2" customFormat="1" ht="14.4" customHeight="1">
      <c r="A333" s="38"/>
      <c r="B333" s="39"/>
      <c r="C333" s="268" t="s">
        <v>393</v>
      </c>
      <c r="D333" s="268" t="s">
        <v>170</v>
      </c>
      <c r="E333" s="269" t="s">
        <v>394</v>
      </c>
      <c r="F333" s="270" t="s">
        <v>395</v>
      </c>
      <c r="G333" s="271" t="s">
        <v>209</v>
      </c>
      <c r="H333" s="272">
        <v>1</v>
      </c>
      <c r="I333" s="273"/>
      <c r="J333" s="274">
        <f>ROUND(I333*H333,2)</f>
        <v>0</v>
      </c>
      <c r="K333" s="270" t="s">
        <v>390</v>
      </c>
      <c r="L333" s="275"/>
      <c r="M333" s="276" t="s">
        <v>1</v>
      </c>
      <c r="N333" s="277" t="s">
        <v>45</v>
      </c>
      <c r="O333" s="91"/>
      <c r="P333" s="227">
        <f>O333*H333</f>
        <v>0</v>
      </c>
      <c r="Q333" s="227">
        <v>0</v>
      </c>
      <c r="R333" s="227">
        <f>Q333*H333</f>
        <v>0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391</v>
      </c>
      <c r="AT333" s="229" t="s">
        <v>170</v>
      </c>
      <c r="AU333" s="229" t="s">
        <v>90</v>
      </c>
      <c r="AY333" s="17" t="s">
        <v>124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88</v>
      </c>
      <c r="BK333" s="230">
        <f>ROUND(I333*H333,2)</f>
        <v>0</v>
      </c>
      <c r="BL333" s="17" t="s">
        <v>381</v>
      </c>
      <c r="BM333" s="229" t="s">
        <v>396</v>
      </c>
    </row>
    <row r="334" s="2" customFormat="1">
      <c r="A334" s="38"/>
      <c r="B334" s="39"/>
      <c r="C334" s="40"/>
      <c r="D334" s="231" t="s">
        <v>132</v>
      </c>
      <c r="E334" s="40"/>
      <c r="F334" s="232" t="s">
        <v>395</v>
      </c>
      <c r="G334" s="40"/>
      <c r="H334" s="40"/>
      <c r="I334" s="233"/>
      <c r="J334" s="40"/>
      <c r="K334" s="40"/>
      <c r="L334" s="44"/>
      <c r="M334" s="234"/>
      <c r="N334" s="235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132</v>
      </c>
      <c r="AU334" s="17" t="s">
        <v>90</v>
      </c>
    </row>
    <row r="335" s="13" customFormat="1">
      <c r="A335" s="13"/>
      <c r="B335" s="236"/>
      <c r="C335" s="237"/>
      <c r="D335" s="231" t="s">
        <v>134</v>
      </c>
      <c r="E335" s="238" t="s">
        <v>1</v>
      </c>
      <c r="F335" s="239" t="s">
        <v>385</v>
      </c>
      <c r="G335" s="237"/>
      <c r="H335" s="238" t="s">
        <v>1</v>
      </c>
      <c r="I335" s="240"/>
      <c r="J335" s="237"/>
      <c r="K335" s="237"/>
      <c r="L335" s="241"/>
      <c r="M335" s="242"/>
      <c r="N335" s="243"/>
      <c r="O335" s="243"/>
      <c r="P335" s="243"/>
      <c r="Q335" s="243"/>
      <c r="R335" s="243"/>
      <c r="S335" s="243"/>
      <c r="T335" s="24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5" t="s">
        <v>134</v>
      </c>
      <c r="AU335" s="245" t="s">
        <v>90</v>
      </c>
      <c r="AV335" s="13" t="s">
        <v>88</v>
      </c>
      <c r="AW335" s="13" t="s">
        <v>38</v>
      </c>
      <c r="AX335" s="13" t="s">
        <v>80</v>
      </c>
      <c r="AY335" s="245" t="s">
        <v>124</v>
      </c>
    </row>
    <row r="336" s="13" customFormat="1">
      <c r="A336" s="13"/>
      <c r="B336" s="236"/>
      <c r="C336" s="237"/>
      <c r="D336" s="231" t="s">
        <v>134</v>
      </c>
      <c r="E336" s="238" t="s">
        <v>1</v>
      </c>
      <c r="F336" s="239" t="s">
        <v>392</v>
      </c>
      <c r="G336" s="237"/>
      <c r="H336" s="238" t="s">
        <v>1</v>
      </c>
      <c r="I336" s="240"/>
      <c r="J336" s="237"/>
      <c r="K336" s="237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134</v>
      </c>
      <c r="AU336" s="245" t="s">
        <v>90</v>
      </c>
      <c r="AV336" s="13" t="s">
        <v>88</v>
      </c>
      <c r="AW336" s="13" t="s">
        <v>38</v>
      </c>
      <c r="AX336" s="13" t="s">
        <v>80</v>
      </c>
      <c r="AY336" s="245" t="s">
        <v>124</v>
      </c>
    </row>
    <row r="337" s="14" customFormat="1">
      <c r="A337" s="14"/>
      <c r="B337" s="246"/>
      <c r="C337" s="247"/>
      <c r="D337" s="231" t="s">
        <v>134</v>
      </c>
      <c r="E337" s="248" t="s">
        <v>1</v>
      </c>
      <c r="F337" s="249" t="s">
        <v>88</v>
      </c>
      <c r="G337" s="247"/>
      <c r="H337" s="250">
        <v>1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6" t="s">
        <v>134</v>
      </c>
      <c r="AU337" s="256" t="s">
        <v>90</v>
      </c>
      <c r="AV337" s="14" t="s">
        <v>90</v>
      </c>
      <c r="AW337" s="14" t="s">
        <v>38</v>
      </c>
      <c r="AX337" s="14" t="s">
        <v>80</v>
      </c>
      <c r="AY337" s="256" t="s">
        <v>124</v>
      </c>
    </row>
    <row r="338" s="15" customFormat="1">
      <c r="A338" s="15"/>
      <c r="B338" s="257"/>
      <c r="C338" s="258"/>
      <c r="D338" s="231" t="s">
        <v>134</v>
      </c>
      <c r="E338" s="259" t="s">
        <v>1</v>
      </c>
      <c r="F338" s="260" t="s">
        <v>138</v>
      </c>
      <c r="G338" s="258"/>
      <c r="H338" s="261">
        <v>1</v>
      </c>
      <c r="I338" s="262"/>
      <c r="J338" s="258"/>
      <c r="K338" s="258"/>
      <c r="L338" s="263"/>
      <c r="M338" s="264"/>
      <c r="N338" s="265"/>
      <c r="O338" s="265"/>
      <c r="P338" s="265"/>
      <c r="Q338" s="265"/>
      <c r="R338" s="265"/>
      <c r="S338" s="265"/>
      <c r="T338" s="266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7" t="s">
        <v>134</v>
      </c>
      <c r="AU338" s="267" t="s">
        <v>90</v>
      </c>
      <c r="AV338" s="15" t="s">
        <v>131</v>
      </c>
      <c r="AW338" s="15" t="s">
        <v>38</v>
      </c>
      <c r="AX338" s="15" t="s">
        <v>88</v>
      </c>
      <c r="AY338" s="267" t="s">
        <v>124</v>
      </c>
    </row>
    <row r="339" s="2" customFormat="1" ht="14.4" customHeight="1">
      <c r="A339" s="38"/>
      <c r="B339" s="39"/>
      <c r="C339" s="268" t="s">
        <v>215</v>
      </c>
      <c r="D339" s="268" t="s">
        <v>170</v>
      </c>
      <c r="E339" s="269" t="s">
        <v>397</v>
      </c>
      <c r="F339" s="270" t="s">
        <v>398</v>
      </c>
      <c r="G339" s="271" t="s">
        <v>209</v>
      </c>
      <c r="H339" s="272">
        <v>1</v>
      </c>
      <c r="I339" s="273"/>
      <c r="J339" s="274">
        <f>ROUND(I339*H339,2)</f>
        <v>0</v>
      </c>
      <c r="K339" s="270" t="s">
        <v>390</v>
      </c>
      <c r="L339" s="275"/>
      <c r="M339" s="276" t="s">
        <v>1</v>
      </c>
      <c r="N339" s="277" t="s">
        <v>45</v>
      </c>
      <c r="O339" s="91"/>
      <c r="P339" s="227">
        <f>O339*H339</f>
        <v>0</v>
      </c>
      <c r="Q339" s="227">
        <v>0</v>
      </c>
      <c r="R339" s="227">
        <f>Q339*H339</f>
        <v>0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391</v>
      </c>
      <c r="AT339" s="229" t="s">
        <v>170</v>
      </c>
      <c r="AU339" s="229" t="s">
        <v>90</v>
      </c>
      <c r="AY339" s="17" t="s">
        <v>124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88</v>
      </c>
      <c r="BK339" s="230">
        <f>ROUND(I339*H339,2)</f>
        <v>0</v>
      </c>
      <c r="BL339" s="17" t="s">
        <v>381</v>
      </c>
      <c r="BM339" s="229" t="s">
        <v>381</v>
      </c>
    </row>
    <row r="340" s="2" customFormat="1">
      <c r="A340" s="38"/>
      <c r="B340" s="39"/>
      <c r="C340" s="40"/>
      <c r="D340" s="231" t="s">
        <v>132</v>
      </c>
      <c r="E340" s="40"/>
      <c r="F340" s="232" t="s">
        <v>398</v>
      </c>
      <c r="G340" s="40"/>
      <c r="H340" s="40"/>
      <c r="I340" s="233"/>
      <c r="J340" s="40"/>
      <c r="K340" s="40"/>
      <c r="L340" s="44"/>
      <c r="M340" s="234"/>
      <c r="N340" s="235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132</v>
      </c>
      <c r="AU340" s="17" t="s">
        <v>90</v>
      </c>
    </row>
    <row r="341" s="13" customFormat="1">
      <c r="A341" s="13"/>
      <c r="B341" s="236"/>
      <c r="C341" s="237"/>
      <c r="D341" s="231" t="s">
        <v>134</v>
      </c>
      <c r="E341" s="238" t="s">
        <v>1</v>
      </c>
      <c r="F341" s="239" t="s">
        <v>385</v>
      </c>
      <c r="G341" s="237"/>
      <c r="H341" s="238" t="s">
        <v>1</v>
      </c>
      <c r="I341" s="240"/>
      <c r="J341" s="237"/>
      <c r="K341" s="237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134</v>
      </c>
      <c r="AU341" s="245" t="s">
        <v>90</v>
      </c>
      <c r="AV341" s="13" t="s">
        <v>88</v>
      </c>
      <c r="AW341" s="13" t="s">
        <v>38</v>
      </c>
      <c r="AX341" s="13" t="s">
        <v>80</v>
      </c>
      <c r="AY341" s="245" t="s">
        <v>124</v>
      </c>
    </row>
    <row r="342" s="13" customFormat="1">
      <c r="A342" s="13"/>
      <c r="B342" s="236"/>
      <c r="C342" s="237"/>
      <c r="D342" s="231" t="s">
        <v>134</v>
      </c>
      <c r="E342" s="238" t="s">
        <v>1</v>
      </c>
      <c r="F342" s="239" t="s">
        <v>392</v>
      </c>
      <c r="G342" s="237"/>
      <c r="H342" s="238" t="s">
        <v>1</v>
      </c>
      <c r="I342" s="240"/>
      <c r="J342" s="237"/>
      <c r="K342" s="237"/>
      <c r="L342" s="241"/>
      <c r="M342" s="242"/>
      <c r="N342" s="243"/>
      <c r="O342" s="243"/>
      <c r="P342" s="243"/>
      <c r="Q342" s="243"/>
      <c r="R342" s="243"/>
      <c r="S342" s="243"/>
      <c r="T342" s="24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5" t="s">
        <v>134</v>
      </c>
      <c r="AU342" s="245" t="s">
        <v>90</v>
      </c>
      <c r="AV342" s="13" t="s">
        <v>88</v>
      </c>
      <c r="AW342" s="13" t="s">
        <v>38</v>
      </c>
      <c r="AX342" s="13" t="s">
        <v>80</v>
      </c>
      <c r="AY342" s="245" t="s">
        <v>124</v>
      </c>
    </row>
    <row r="343" s="14" customFormat="1">
      <c r="A343" s="14"/>
      <c r="B343" s="246"/>
      <c r="C343" s="247"/>
      <c r="D343" s="231" t="s">
        <v>134</v>
      </c>
      <c r="E343" s="248" t="s">
        <v>1</v>
      </c>
      <c r="F343" s="249" t="s">
        <v>88</v>
      </c>
      <c r="G343" s="247"/>
      <c r="H343" s="250">
        <v>1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6" t="s">
        <v>134</v>
      </c>
      <c r="AU343" s="256" t="s">
        <v>90</v>
      </c>
      <c r="AV343" s="14" t="s">
        <v>90</v>
      </c>
      <c r="AW343" s="14" t="s">
        <v>38</v>
      </c>
      <c r="AX343" s="14" t="s">
        <v>80</v>
      </c>
      <c r="AY343" s="256" t="s">
        <v>124</v>
      </c>
    </row>
    <row r="344" s="15" customFormat="1">
      <c r="A344" s="15"/>
      <c r="B344" s="257"/>
      <c r="C344" s="258"/>
      <c r="D344" s="231" t="s">
        <v>134</v>
      </c>
      <c r="E344" s="259" t="s">
        <v>1</v>
      </c>
      <c r="F344" s="260" t="s">
        <v>138</v>
      </c>
      <c r="G344" s="258"/>
      <c r="H344" s="261">
        <v>1</v>
      </c>
      <c r="I344" s="262"/>
      <c r="J344" s="258"/>
      <c r="K344" s="258"/>
      <c r="L344" s="263"/>
      <c r="M344" s="264"/>
      <c r="N344" s="265"/>
      <c r="O344" s="265"/>
      <c r="P344" s="265"/>
      <c r="Q344" s="265"/>
      <c r="R344" s="265"/>
      <c r="S344" s="265"/>
      <c r="T344" s="266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7" t="s">
        <v>134</v>
      </c>
      <c r="AU344" s="267" t="s">
        <v>90</v>
      </c>
      <c r="AV344" s="15" t="s">
        <v>131</v>
      </c>
      <c r="AW344" s="15" t="s">
        <v>38</v>
      </c>
      <c r="AX344" s="15" t="s">
        <v>88</v>
      </c>
      <c r="AY344" s="267" t="s">
        <v>124</v>
      </c>
    </row>
    <row r="345" s="2" customFormat="1" ht="14.4" customHeight="1">
      <c r="A345" s="38"/>
      <c r="B345" s="39"/>
      <c r="C345" s="268" t="s">
        <v>399</v>
      </c>
      <c r="D345" s="268" t="s">
        <v>170</v>
      </c>
      <c r="E345" s="269" t="s">
        <v>400</v>
      </c>
      <c r="F345" s="270" t="s">
        <v>401</v>
      </c>
      <c r="G345" s="271" t="s">
        <v>209</v>
      </c>
      <c r="H345" s="272">
        <v>1</v>
      </c>
      <c r="I345" s="273"/>
      <c r="J345" s="274">
        <f>ROUND(I345*H345,2)</f>
        <v>0</v>
      </c>
      <c r="K345" s="270" t="s">
        <v>390</v>
      </c>
      <c r="L345" s="275"/>
      <c r="M345" s="276" t="s">
        <v>1</v>
      </c>
      <c r="N345" s="277" t="s">
        <v>45</v>
      </c>
      <c r="O345" s="91"/>
      <c r="P345" s="227">
        <f>O345*H345</f>
        <v>0</v>
      </c>
      <c r="Q345" s="227">
        <v>0</v>
      </c>
      <c r="R345" s="227">
        <f>Q345*H345</f>
        <v>0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391</v>
      </c>
      <c r="AT345" s="229" t="s">
        <v>170</v>
      </c>
      <c r="AU345" s="229" t="s">
        <v>90</v>
      </c>
      <c r="AY345" s="17" t="s">
        <v>124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88</v>
      </c>
      <c r="BK345" s="230">
        <f>ROUND(I345*H345,2)</f>
        <v>0</v>
      </c>
      <c r="BL345" s="17" t="s">
        <v>381</v>
      </c>
      <c r="BM345" s="229" t="s">
        <v>402</v>
      </c>
    </row>
    <row r="346" s="2" customFormat="1">
      <c r="A346" s="38"/>
      <c r="B346" s="39"/>
      <c r="C346" s="40"/>
      <c r="D346" s="231" t="s">
        <v>132</v>
      </c>
      <c r="E346" s="40"/>
      <c r="F346" s="232" t="s">
        <v>401</v>
      </c>
      <c r="G346" s="40"/>
      <c r="H346" s="40"/>
      <c r="I346" s="233"/>
      <c r="J346" s="40"/>
      <c r="K346" s="40"/>
      <c r="L346" s="44"/>
      <c r="M346" s="234"/>
      <c r="N346" s="235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132</v>
      </c>
      <c r="AU346" s="17" t="s">
        <v>90</v>
      </c>
    </row>
    <row r="347" s="13" customFormat="1">
      <c r="A347" s="13"/>
      <c r="B347" s="236"/>
      <c r="C347" s="237"/>
      <c r="D347" s="231" t="s">
        <v>134</v>
      </c>
      <c r="E347" s="238" t="s">
        <v>1</v>
      </c>
      <c r="F347" s="239" t="s">
        <v>385</v>
      </c>
      <c r="G347" s="237"/>
      <c r="H347" s="238" t="s">
        <v>1</v>
      </c>
      <c r="I347" s="240"/>
      <c r="J347" s="237"/>
      <c r="K347" s="237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134</v>
      </c>
      <c r="AU347" s="245" t="s">
        <v>90</v>
      </c>
      <c r="AV347" s="13" t="s">
        <v>88</v>
      </c>
      <c r="AW347" s="13" t="s">
        <v>38</v>
      </c>
      <c r="AX347" s="13" t="s">
        <v>80</v>
      </c>
      <c r="AY347" s="245" t="s">
        <v>124</v>
      </c>
    </row>
    <row r="348" s="13" customFormat="1">
      <c r="A348" s="13"/>
      <c r="B348" s="236"/>
      <c r="C348" s="237"/>
      <c r="D348" s="231" t="s">
        <v>134</v>
      </c>
      <c r="E348" s="238" t="s">
        <v>1</v>
      </c>
      <c r="F348" s="239" t="s">
        <v>392</v>
      </c>
      <c r="G348" s="237"/>
      <c r="H348" s="238" t="s">
        <v>1</v>
      </c>
      <c r="I348" s="240"/>
      <c r="J348" s="237"/>
      <c r="K348" s="237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134</v>
      </c>
      <c r="AU348" s="245" t="s">
        <v>90</v>
      </c>
      <c r="AV348" s="13" t="s">
        <v>88</v>
      </c>
      <c r="AW348" s="13" t="s">
        <v>38</v>
      </c>
      <c r="AX348" s="13" t="s">
        <v>80</v>
      </c>
      <c r="AY348" s="245" t="s">
        <v>124</v>
      </c>
    </row>
    <row r="349" s="14" customFormat="1">
      <c r="A349" s="14"/>
      <c r="B349" s="246"/>
      <c r="C349" s="247"/>
      <c r="D349" s="231" t="s">
        <v>134</v>
      </c>
      <c r="E349" s="248" t="s">
        <v>1</v>
      </c>
      <c r="F349" s="249" t="s">
        <v>88</v>
      </c>
      <c r="G349" s="247"/>
      <c r="H349" s="250">
        <v>1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134</v>
      </c>
      <c r="AU349" s="256" t="s">
        <v>90</v>
      </c>
      <c r="AV349" s="14" t="s">
        <v>90</v>
      </c>
      <c r="AW349" s="14" t="s">
        <v>38</v>
      </c>
      <c r="AX349" s="14" t="s">
        <v>80</v>
      </c>
      <c r="AY349" s="256" t="s">
        <v>124</v>
      </c>
    </row>
    <row r="350" s="15" customFormat="1">
      <c r="A350" s="15"/>
      <c r="B350" s="257"/>
      <c r="C350" s="258"/>
      <c r="D350" s="231" t="s">
        <v>134</v>
      </c>
      <c r="E350" s="259" t="s">
        <v>1</v>
      </c>
      <c r="F350" s="260" t="s">
        <v>138</v>
      </c>
      <c r="G350" s="258"/>
      <c r="H350" s="261">
        <v>1</v>
      </c>
      <c r="I350" s="262"/>
      <c r="J350" s="258"/>
      <c r="K350" s="258"/>
      <c r="L350" s="263"/>
      <c r="M350" s="264"/>
      <c r="N350" s="265"/>
      <c r="O350" s="265"/>
      <c r="P350" s="265"/>
      <c r="Q350" s="265"/>
      <c r="R350" s="265"/>
      <c r="S350" s="265"/>
      <c r="T350" s="266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7" t="s">
        <v>134</v>
      </c>
      <c r="AU350" s="267" t="s">
        <v>90</v>
      </c>
      <c r="AV350" s="15" t="s">
        <v>131</v>
      </c>
      <c r="AW350" s="15" t="s">
        <v>38</v>
      </c>
      <c r="AX350" s="15" t="s">
        <v>88</v>
      </c>
      <c r="AY350" s="267" t="s">
        <v>124</v>
      </c>
    </row>
    <row r="351" s="2" customFormat="1" ht="14.4" customHeight="1">
      <c r="A351" s="38"/>
      <c r="B351" s="39"/>
      <c r="C351" s="218" t="s">
        <v>220</v>
      </c>
      <c r="D351" s="218" t="s">
        <v>126</v>
      </c>
      <c r="E351" s="219" t="s">
        <v>403</v>
      </c>
      <c r="F351" s="220" t="s">
        <v>404</v>
      </c>
      <c r="G351" s="221" t="s">
        <v>209</v>
      </c>
      <c r="H351" s="222">
        <v>17</v>
      </c>
      <c r="I351" s="223"/>
      <c r="J351" s="224">
        <f>ROUND(I351*H351,2)</f>
        <v>0</v>
      </c>
      <c r="K351" s="220" t="s">
        <v>130</v>
      </c>
      <c r="L351" s="44"/>
      <c r="M351" s="225" t="s">
        <v>1</v>
      </c>
      <c r="N351" s="226" t="s">
        <v>45</v>
      </c>
      <c r="O351" s="91"/>
      <c r="P351" s="227">
        <f>O351*H351</f>
        <v>0</v>
      </c>
      <c r="Q351" s="227">
        <v>0</v>
      </c>
      <c r="R351" s="227">
        <f>Q351*H351</f>
        <v>0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381</v>
      </c>
      <c r="AT351" s="229" t="s">
        <v>126</v>
      </c>
      <c r="AU351" s="229" t="s">
        <v>90</v>
      </c>
      <c r="AY351" s="17" t="s">
        <v>124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88</v>
      </c>
      <c r="BK351" s="230">
        <f>ROUND(I351*H351,2)</f>
        <v>0</v>
      </c>
      <c r="BL351" s="17" t="s">
        <v>381</v>
      </c>
      <c r="BM351" s="229" t="s">
        <v>405</v>
      </c>
    </row>
    <row r="352" s="2" customFormat="1">
      <c r="A352" s="38"/>
      <c r="B352" s="39"/>
      <c r="C352" s="40"/>
      <c r="D352" s="231" t="s">
        <v>132</v>
      </c>
      <c r="E352" s="40"/>
      <c r="F352" s="232" t="s">
        <v>404</v>
      </c>
      <c r="G352" s="40"/>
      <c r="H352" s="40"/>
      <c r="I352" s="233"/>
      <c r="J352" s="40"/>
      <c r="K352" s="40"/>
      <c r="L352" s="44"/>
      <c r="M352" s="234"/>
      <c r="N352" s="235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132</v>
      </c>
      <c r="AU352" s="17" t="s">
        <v>90</v>
      </c>
    </row>
    <row r="353" s="13" customFormat="1">
      <c r="A353" s="13"/>
      <c r="B353" s="236"/>
      <c r="C353" s="237"/>
      <c r="D353" s="231" t="s">
        <v>134</v>
      </c>
      <c r="E353" s="238" t="s">
        <v>1</v>
      </c>
      <c r="F353" s="239" t="s">
        <v>406</v>
      </c>
      <c r="G353" s="237"/>
      <c r="H353" s="238" t="s">
        <v>1</v>
      </c>
      <c r="I353" s="240"/>
      <c r="J353" s="237"/>
      <c r="K353" s="237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134</v>
      </c>
      <c r="AU353" s="245" t="s">
        <v>90</v>
      </c>
      <c r="AV353" s="13" t="s">
        <v>88</v>
      </c>
      <c r="AW353" s="13" t="s">
        <v>38</v>
      </c>
      <c r="AX353" s="13" t="s">
        <v>80</v>
      </c>
      <c r="AY353" s="245" t="s">
        <v>124</v>
      </c>
    </row>
    <row r="354" s="14" customFormat="1">
      <c r="A354" s="14"/>
      <c r="B354" s="246"/>
      <c r="C354" s="247"/>
      <c r="D354" s="231" t="s">
        <v>134</v>
      </c>
      <c r="E354" s="248" t="s">
        <v>1</v>
      </c>
      <c r="F354" s="249" t="s">
        <v>217</v>
      </c>
      <c r="G354" s="247"/>
      <c r="H354" s="250">
        <v>17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6" t="s">
        <v>134</v>
      </c>
      <c r="AU354" s="256" t="s">
        <v>90</v>
      </c>
      <c r="AV354" s="14" t="s">
        <v>90</v>
      </c>
      <c r="AW354" s="14" t="s">
        <v>38</v>
      </c>
      <c r="AX354" s="14" t="s">
        <v>80</v>
      </c>
      <c r="AY354" s="256" t="s">
        <v>124</v>
      </c>
    </row>
    <row r="355" s="15" customFormat="1">
      <c r="A355" s="15"/>
      <c r="B355" s="257"/>
      <c r="C355" s="258"/>
      <c r="D355" s="231" t="s">
        <v>134</v>
      </c>
      <c r="E355" s="259" t="s">
        <v>1</v>
      </c>
      <c r="F355" s="260" t="s">
        <v>138</v>
      </c>
      <c r="G355" s="258"/>
      <c r="H355" s="261">
        <v>17</v>
      </c>
      <c r="I355" s="262"/>
      <c r="J355" s="258"/>
      <c r="K355" s="258"/>
      <c r="L355" s="263"/>
      <c r="M355" s="264"/>
      <c r="N355" s="265"/>
      <c r="O355" s="265"/>
      <c r="P355" s="265"/>
      <c r="Q355" s="265"/>
      <c r="R355" s="265"/>
      <c r="S355" s="265"/>
      <c r="T355" s="266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7" t="s">
        <v>134</v>
      </c>
      <c r="AU355" s="267" t="s">
        <v>90</v>
      </c>
      <c r="AV355" s="15" t="s">
        <v>131</v>
      </c>
      <c r="AW355" s="15" t="s">
        <v>38</v>
      </c>
      <c r="AX355" s="15" t="s">
        <v>88</v>
      </c>
      <c r="AY355" s="267" t="s">
        <v>124</v>
      </c>
    </row>
    <row r="356" s="2" customFormat="1" ht="14.4" customHeight="1">
      <c r="A356" s="38"/>
      <c r="B356" s="39"/>
      <c r="C356" s="268" t="s">
        <v>407</v>
      </c>
      <c r="D356" s="268" t="s">
        <v>170</v>
      </c>
      <c r="E356" s="269" t="s">
        <v>408</v>
      </c>
      <c r="F356" s="270" t="s">
        <v>409</v>
      </c>
      <c r="G356" s="271" t="s">
        <v>209</v>
      </c>
      <c r="H356" s="272">
        <v>17</v>
      </c>
      <c r="I356" s="273"/>
      <c r="J356" s="274">
        <f>ROUND(I356*H356,2)</f>
        <v>0</v>
      </c>
      <c r="K356" s="270" t="s">
        <v>130</v>
      </c>
      <c r="L356" s="275"/>
      <c r="M356" s="276" t="s">
        <v>1</v>
      </c>
      <c r="N356" s="277" t="s">
        <v>45</v>
      </c>
      <c r="O356" s="91"/>
      <c r="P356" s="227">
        <f>O356*H356</f>
        <v>0</v>
      </c>
      <c r="Q356" s="227">
        <v>0</v>
      </c>
      <c r="R356" s="227">
        <f>Q356*H356</f>
        <v>0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391</v>
      </c>
      <c r="AT356" s="229" t="s">
        <v>170</v>
      </c>
      <c r="AU356" s="229" t="s">
        <v>90</v>
      </c>
      <c r="AY356" s="17" t="s">
        <v>124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88</v>
      </c>
      <c r="BK356" s="230">
        <f>ROUND(I356*H356,2)</f>
        <v>0</v>
      </c>
      <c r="BL356" s="17" t="s">
        <v>381</v>
      </c>
      <c r="BM356" s="229" t="s">
        <v>410</v>
      </c>
    </row>
    <row r="357" s="2" customFormat="1">
      <c r="A357" s="38"/>
      <c r="B357" s="39"/>
      <c r="C357" s="40"/>
      <c r="D357" s="231" t="s">
        <v>132</v>
      </c>
      <c r="E357" s="40"/>
      <c r="F357" s="232" t="s">
        <v>409</v>
      </c>
      <c r="G357" s="40"/>
      <c r="H357" s="40"/>
      <c r="I357" s="233"/>
      <c r="J357" s="40"/>
      <c r="K357" s="40"/>
      <c r="L357" s="44"/>
      <c r="M357" s="234"/>
      <c r="N357" s="235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132</v>
      </c>
      <c r="AU357" s="17" t="s">
        <v>90</v>
      </c>
    </row>
    <row r="358" s="13" customFormat="1">
      <c r="A358" s="13"/>
      <c r="B358" s="236"/>
      <c r="C358" s="237"/>
      <c r="D358" s="231" t="s">
        <v>134</v>
      </c>
      <c r="E358" s="238" t="s">
        <v>1</v>
      </c>
      <c r="F358" s="239" t="s">
        <v>406</v>
      </c>
      <c r="G358" s="237"/>
      <c r="H358" s="238" t="s">
        <v>1</v>
      </c>
      <c r="I358" s="240"/>
      <c r="J358" s="237"/>
      <c r="K358" s="237"/>
      <c r="L358" s="241"/>
      <c r="M358" s="242"/>
      <c r="N358" s="243"/>
      <c r="O358" s="243"/>
      <c r="P358" s="243"/>
      <c r="Q358" s="243"/>
      <c r="R358" s="243"/>
      <c r="S358" s="243"/>
      <c r="T358" s="24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5" t="s">
        <v>134</v>
      </c>
      <c r="AU358" s="245" t="s">
        <v>90</v>
      </c>
      <c r="AV358" s="13" t="s">
        <v>88</v>
      </c>
      <c r="AW358" s="13" t="s">
        <v>38</v>
      </c>
      <c r="AX358" s="13" t="s">
        <v>80</v>
      </c>
      <c r="AY358" s="245" t="s">
        <v>124</v>
      </c>
    </row>
    <row r="359" s="14" customFormat="1">
      <c r="A359" s="14"/>
      <c r="B359" s="246"/>
      <c r="C359" s="247"/>
      <c r="D359" s="231" t="s">
        <v>134</v>
      </c>
      <c r="E359" s="248" t="s">
        <v>1</v>
      </c>
      <c r="F359" s="249" t="s">
        <v>217</v>
      </c>
      <c r="G359" s="247"/>
      <c r="H359" s="250">
        <v>17</v>
      </c>
      <c r="I359" s="251"/>
      <c r="J359" s="247"/>
      <c r="K359" s="247"/>
      <c r="L359" s="252"/>
      <c r="M359" s="253"/>
      <c r="N359" s="254"/>
      <c r="O359" s="254"/>
      <c r="P359" s="254"/>
      <c r="Q359" s="254"/>
      <c r="R359" s="254"/>
      <c r="S359" s="254"/>
      <c r="T359" s="25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6" t="s">
        <v>134</v>
      </c>
      <c r="AU359" s="256" t="s">
        <v>90</v>
      </c>
      <c r="AV359" s="14" t="s">
        <v>90</v>
      </c>
      <c r="AW359" s="14" t="s">
        <v>38</v>
      </c>
      <c r="AX359" s="14" t="s">
        <v>80</v>
      </c>
      <c r="AY359" s="256" t="s">
        <v>124</v>
      </c>
    </row>
    <row r="360" s="15" customFormat="1">
      <c r="A360" s="15"/>
      <c r="B360" s="257"/>
      <c r="C360" s="258"/>
      <c r="D360" s="231" t="s">
        <v>134</v>
      </c>
      <c r="E360" s="259" t="s">
        <v>1</v>
      </c>
      <c r="F360" s="260" t="s">
        <v>138</v>
      </c>
      <c r="G360" s="258"/>
      <c r="H360" s="261">
        <v>17</v>
      </c>
      <c r="I360" s="262"/>
      <c r="J360" s="258"/>
      <c r="K360" s="258"/>
      <c r="L360" s="263"/>
      <c r="M360" s="264"/>
      <c r="N360" s="265"/>
      <c r="O360" s="265"/>
      <c r="P360" s="265"/>
      <c r="Q360" s="265"/>
      <c r="R360" s="265"/>
      <c r="S360" s="265"/>
      <c r="T360" s="266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7" t="s">
        <v>134</v>
      </c>
      <c r="AU360" s="267" t="s">
        <v>90</v>
      </c>
      <c r="AV360" s="15" t="s">
        <v>131</v>
      </c>
      <c r="AW360" s="15" t="s">
        <v>38</v>
      </c>
      <c r="AX360" s="15" t="s">
        <v>88</v>
      </c>
      <c r="AY360" s="267" t="s">
        <v>124</v>
      </c>
    </row>
    <row r="361" s="2" customFormat="1" ht="24.15" customHeight="1">
      <c r="A361" s="38"/>
      <c r="B361" s="39"/>
      <c r="C361" s="218" t="s">
        <v>226</v>
      </c>
      <c r="D361" s="218" t="s">
        <v>126</v>
      </c>
      <c r="E361" s="219" t="s">
        <v>411</v>
      </c>
      <c r="F361" s="220" t="s">
        <v>412</v>
      </c>
      <c r="G361" s="221" t="s">
        <v>199</v>
      </c>
      <c r="H361" s="222">
        <v>138</v>
      </c>
      <c r="I361" s="223"/>
      <c r="J361" s="224">
        <f>ROUND(I361*H361,2)</f>
        <v>0</v>
      </c>
      <c r="K361" s="220" t="s">
        <v>130</v>
      </c>
      <c r="L361" s="44"/>
      <c r="M361" s="225" t="s">
        <v>1</v>
      </c>
      <c r="N361" s="226" t="s">
        <v>45</v>
      </c>
      <c r="O361" s="91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381</v>
      </c>
      <c r="AT361" s="229" t="s">
        <v>126</v>
      </c>
      <c r="AU361" s="229" t="s">
        <v>90</v>
      </c>
      <c r="AY361" s="17" t="s">
        <v>124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88</v>
      </c>
      <c r="BK361" s="230">
        <f>ROUND(I361*H361,2)</f>
        <v>0</v>
      </c>
      <c r="BL361" s="17" t="s">
        <v>381</v>
      </c>
      <c r="BM361" s="229" t="s">
        <v>413</v>
      </c>
    </row>
    <row r="362" s="2" customFormat="1">
      <c r="A362" s="38"/>
      <c r="B362" s="39"/>
      <c r="C362" s="40"/>
      <c r="D362" s="231" t="s">
        <v>132</v>
      </c>
      <c r="E362" s="40"/>
      <c r="F362" s="232" t="s">
        <v>412</v>
      </c>
      <c r="G362" s="40"/>
      <c r="H362" s="40"/>
      <c r="I362" s="233"/>
      <c r="J362" s="40"/>
      <c r="K362" s="40"/>
      <c r="L362" s="44"/>
      <c r="M362" s="234"/>
      <c r="N362" s="23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132</v>
      </c>
      <c r="AU362" s="17" t="s">
        <v>90</v>
      </c>
    </row>
    <row r="363" s="13" customFormat="1">
      <c r="A363" s="13"/>
      <c r="B363" s="236"/>
      <c r="C363" s="237"/>
      <c r="D363" s="231" t="s">
        <v>134</v>
      </c>
      <c r="E363" s="238" t="s">
        <v>1</v>
      </c>
      <c r="F363" s="239" t="s">
        <v>300</v>
      </c>
      <c r="G363" s="237"/>
      <c r="H363" s="238" t="s">
        <v>1</v>
      </c>
      <c r="I363" s="240"/>
      <c r="J363" s="237"/>
      <c r="K363" s="237"/>
      <c r="L363" s="241"/>
      <c r="M363" s="242"/>
      <c r="N363" s="243"/>
      <c r="O363" s="243"/>
      <c r="P363" s="243"/>
      <c r="Q363" s="243"/>
      <c r="R363" s="243"/>
      <c r="S363" s="243"/>
      <c r="T363" s="24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5" t="s">
        <v>134</v>
      </c>
      <c r="AU363" s="245" t="s">
        <v>90</v>
      </c>
      <c r="AV363" s="13" t="s">
        <v>88</v>
      </c>
      <c r="AW363" s="13" t="s">
        <v>38</v>
      </c>
      <c r="AX363" s="13" t="s">
        <v>80</v>
      </c>
      <c r="AY363" s="245" t="s">
        <v>124</v>
      </c>
    </row>
    <row r="364" s="13" customFormat="1">
      <c r="A364" s="13"/>
      <c r="B364" s="236"/>
      <c r="C364" s="237"/>
      <c r="D364" s="231" t="s">
        <v>134</v>
      </c>
      <c r="E364" s="238" t="s">
        <v>1</v>
      </c>
      <c r="F364" s="239" t="s">
        <v>406</v>
      </c>
      <c r="G364" s="237"/>
      <c r="H364" s="238" t="s">
        <v>1</v>
      </c>
      <c r="I364" s="240"/>
      <c r="J364" s="237"/>
      <c r="K364" s="237"/>
      <c r="L364" s="241"/>
      <c r="M364" s="242"/>
      <c r="N364" s="243"/>
      <c r="O364" s="243"/>
      <c r="P364" s="243"/>
      <c r="Q364" s="243"/>
      <c r="R364" s="243"/>
      <c r="S364" s="243"/>
      <c r="T364" s="24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5" t="s">
        <v>134</v>
      </c>
      <c r="AU364" s="245" t="s">
        <v>90</v>
      </c>
      <c r="AV364" s="13" t="s">
        <v>88</v>
      </c>
      <c r="AW364" s="13" t="s">
        <v>38</v>
      </c>
      <c r="AX364" s="13" t="s">
        <v>80</v>
      </c>
      <c r="AY364" s="245" t="s">
        <v>124</v>
      </c>
    </row>
    <row r="365" s="13" customFormat="1">
      <c r="A365" s="13"/>
      <c r="B365" s="236"/>
      <c r="C365" s="237"/>
      <c r="D365" s="231" t="s">
        <v>134</v>
      </c>
      <c r="E365" s="238" t="s">
        <v>1</v>
      </c>
      <c r="F365" s="239" t="s">
        <v>414</v>
      </c>
      <c r="G365" s="237"/>
      <c r="H365" s="238" t="s">
        <v>1</v>
      </c>
      <c r="I365" s="240"/>
      <c r="J365" s="237"/>
      <c r="K365" s="237"/>
      <c r="L365" s="241"/>
      <c r="M365" s="242"/>
      <c r="N365" s="243"/>
      <c r="O365" s="243"/>
      <c r="P365" s="243"/>
      <c r="Q365" s="243"/>
      <c r="R365" s="243"/>
      <c r="S365" s="243"/>
      <c r="T365" s="24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5" t="s">
        <v>134</v>
      </c>
      <c r="AU365" s="245" t="s">
        <v>90</v>
      </c>
      <c r="AV365" s="13" t="s">
        <v>88</v>
      </c>
      <c r="AW365" s="13" t="s">
        <v>38</v>
      </c>
      <c r="AX365" s="13" t="s">
        <v>80</v>
      </c>
      <c r="AY365" s="245" t="s">
        <v>124</v>
      </c>
    </row>
    <row r="366" s="14" customFormat="1">
      <c r="A366" s="14"/>
      <c r="B366" s="246"/>
      <c r="C366" s="247"/>
      <c r="D366" s="231" t="s">
        <v>134</v>
      </c>
      <c r="E366" s="248" t="s">
        <v>1</v>
      </c>
      <c r="F366" s="249" t="s">
        <v>415</v>
      </c>
      <c r="G366" s="247"/>
      <c r="H366" s="250">
        <v>138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6" t="s">
        <v>134</v>
      </c>
      <c r="AU366" s="256" t="s">
        <v>90</v>
      </c>
      <c r="AV366" s="14" t="s">
        <v>90</v>
      </c>
      <c r="AW366" s="14" t="s">
        <v>38</v>
      </c>
      <c r="AX366" s="14" t="s">
        <v>80</v>
      </c>
      <c r="AY366" s="256" t="s">
        <v>124</v>
      </c>
    </row>
    <row r="367" s="15" customFormat="1">
      <c r="A367" s="15"/>
      <c r="B367" s="257"/>
      <c r="C367" s="258"/>
      <c r="D367" s="231" t="s">
        <v>134</v>
      </c>
      <c r="E367" s="259" t="s">
        <v>1</v>
      </c>
      <c r="F367" s="260" t="s">
        <v>138</v>
      </c>
      <c r="G367" s="258"/>
      <c r="H367" s="261">
        <v>138</v>
      </c>
      <c r="I367" s="262"/>
      <c r="J367" s="258"/>
      <c r="K367" s="258"/>
      <c r="L367" s="263"/>
      <c r="M367" s="264"/>
      <c r="N367" s="265"/>
      <c r="O367" s="265"/>
      <c r="P367" s="265"/>
      <c r="Q367" s="265"/>
      <c r="R367" s="265"/>
      <c r="S367" s="265"/>
      <c r="T367" s="266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7" t="s">
        <v>134</v>
      </c>
      <c r="AU367" s="267" t="s">
        <v>90</v>
      </c>
      <c r="AV367" s="15" t="s">
        <v>131</v>
      </c>
      <c r="AW367" s="15" t="s">
        <v>38</v>
      </c>
      <c r="AX367" s="15" t="s">
        <v>88</v>
      </c>
      <c r="AY367" s="267" t="s">
        <v>124</v>
      </c>
    </row>
    <row r="368" s="2" customFormat="1" ht="14.4" customHeight="1">
      <c r="A368" s="38"/>
      <c r="B368" s="39"/>
      <c r="C368" s="268" t="s">
        <v>416</v>
      </c>
      <c r="D368" s="268" t="s">
        <v>170</v>
      </c>
      <c r="E368" s="269" t="s">
        <v>417</v>
      </c>
      <c r="F368" s="270" t="s">
        <v>418</v>
      </c>
      <c r="G368" s="271" t="s">
        <v>317</v>
      </c>
      <c r="H368" s="272">
        <v>86.664000000000001</v>
      </c>
      <c r="I368" s="273"/>
      <c r="J368" s="274">
        <f>ROUND(I368*H368,2)</f>
        <v>0</v>
      </c>
      <c r="K368" s="270" t="s">
        <v>130</v>
      </c>
      <c r="L368" s="275"/>
      <c r="M368" s="276" t="s">
        <v>1</v>
      </c>
      <c r="N368" s="277" t="s">
        <v>45</v>
      </c>
      <c r="O368" s="91"/>
      <c r="P368" s="227">
        <f>O368*H368</f>
        <v>0</v>
      </c>
      <c r="Q368" s="227">
        <v>0</v>
      </c>
      <c r="R368" s="227">
        <f>Q368*H368</f>
        <v>0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391</v>
      </c>
      <c r="AT368" s="229" t="s">
        <v>170</v>
      </c>
      <c r="AU368" s="229" t="s">
        <v>90</v>
      </c>
      <c r="AY368" s="17" t="s">
        <v>124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88</v>
      </c>
      <c r="BK368" s="230">
        <f>ROUND(I368*H368,2)</f>
        <v>0</v>
      </c>
      <c r="BL368" s="17" t="s">
        <v>381</v>
      </c>
      <c r="BM368" s="229" t="s">
        <v>419</v>
      </c>
    </row>
    <row r="369" s="2" customFormat="1">
      <c r="A369" s="38"/>
      <c r="B369" s="39"/>
      <c r="C369" s="40"/>
      <c r="D369" s="231" t="s">
        <v>132</v>
      </c>
      <c r="E369" s="40"/>
      <c r="F369" s="232" t="s">
        <v>418</v>
      </c>
      <c r="G369" s="40"/>
      <c r="H369" s="40"/>
      <c r="I369" s="233"/>
      <c r="J369" s="40"/>
      <c r="K369" s="40"/>
      <c r="L369" s="44"/>
      <c r="M369" s="234"/>
      <c r="N369" s="235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132</v>
      </c>
      <c r="AU369" s="17" t="s">
        <v>90</v>
      </c>
    </row>
    <row r="370" s="13" customFormat="1">
      <c r="A370" s="13"/>
      <c r="B370" s="236"/>
      <c r="C370" s="237"/>
      <c r="D370" s="231" t="s">
        <v>134</v>
      </c>
      <c r="E370" s="238" t="s">
        <v>1</v>
      </c>
      <c r="F370" s="239" t="s">
        <v>300</v>
      </c>
      <c r="G370" s="237"/>
      <c r="H370" s="238" t="s">
        <v>1</v>
      </c>
      <c r="I370" s="240"/>
      <c r="J370" s="237"/>
      <c r="K370" s="237"/>
      <c r="L370" s="241"/>
      <c r="M370" s="242"/>
      <c r="N370" s="243"/>
      <c r="O370" s="243"/>
      <c r="P370" s="243"/>
      <c r="Q370" s="243"/>
      <c r="R370" s="243"/>
      <c r="S370" s="243"/>
      <c r="T370" s="24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5" t="s">
        <v>134</v>
      </c>
      <c r="AU370" s="245" t="s">
        <v>90</v>
      </c>
      <c r="AV370" s="13" t="s">
        <v>88</v>
      </c>
      <c r="AW370" s="13" t="s">
        <v>38</v>
      </c>
      <c r="AX370" s="13" t="s">
        <v>80</v>
      </c>
      <c r="AY370" s="245" t="s">
        <v>124</v>
      </c>
    </row>
    <row r="371" s="13" customFormat="1">
      <c r="A371" s="13"/>
      <c r="B371" s="236"/>
      <c r="C371" s="237"/>
      <c r="D371" s="231" t="s">
        <v>134</v>
      </c>
      <c r="E371" s="238" t="s">
        <v>1</v>
      </c>
      <c r="F371" s="239" t="s">
        <v>406</v>
      </c>
      <c r="G371" s="237"/>
      <c r="H371" s="238" t="s">
        <v>1</v>
      </c>
      <c r="I371" s="240"/>
      <c r="J371" s="237"/>
      <c r="K371" s="237"/>
      <c r="L371" s="241"/>
      <c r="M371" s="242"/>
      <c r="N371" s="243"/>
      <c r="O371" s="243"/>
      <c r="P371" s="243"/>
      <c r="Q371" s="243"/>
      <c r="R371" s="243"/>
      <c r="S371" s="243"/>
      <c r="T371" s="24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5" t="s">
        <v>134</v>
      </c>
      <c r="AU371" s="245" t="s">
        <v>90</v>
      </c>
      <c r="AV371" s="13" t="s">
        <v>88</v>
      </c>
      <c r="AW371" s="13" t="s">
        <v>38</v>
      </c>
      <c r="AX371" s="13" t="s">
        <v>80</v>
      </c>
      <c r="AY371" s="245" t="s">
        <v>124</v>
      </c>
    </row>
    <row r="372" s="13" customFormat="1">
      <c r="A372" s="13"/>
      <c r="B372" s="236"/>
      <c r="C372" s="237"/>
      <c r="D372" s="231" t="s">
        <v>134</v>
      </c>
      <c r="E372" s="238" t="s">
        <v>1</v>
      </c>
      <c r="F372" s="239" t="s">
        <v>414</v>
      </c>
      <c r="G372" s="237"/>
      <c r="H372" s="238" t="s">
        <v>1</v>
      </c>
      <c r="I372" s="240"/>
      <c r="J372" s="237"/>
      <c r="K372" s="237"/>
      <c r="L372" s="241"/>
      <c r="M372" s="242"/>
      <c r="N372" s="243"/>
      <c r="O372" s="243"/>
      <c r="P372" s="243"/>
      <c r="Q372" s="243"/>
      <c r="R372" s="243"/>
      <c r="S372" s="243"/>
      <c r="T372" s="24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5" t="s">
        <v>134</v>
      </c>
      <c r="AU372" s="245" t="s">
        <v>90</v>
      </c>
      <c r="AV372" s="13" t="s">
        <v>88</v>
      </c>
      <c r="AW372" s="13" t="s">
        <v>38</v>
      </c>
      <c r="AX372" s="13" t="s">
        <v>80</v>
      </c>
      <c r="AY372" s="245" t="s">
        <v>124</v>
      </c>
    </row>
    <row r="373" s="14" customFormat="1">
      <c r="A373" s="14"/>
      <c r="B373" s="246"/>
      <c r="C373" s="247"/>
      <c r="D373" s="231" t="s">
        <v>134</v>
      </c>
      <c r="E373" s="248" t="s">
        <v>1</v>
      </c>
      <c r="F373" s="249" t="s">
        <v>420</v>
      </c>
      <c r="G373" s="247"/>
      <c r="H373" s="250">
        <v>86.664000000000001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6" t="s">
        <v>134</v>
      </c>
      <c r="AU373" s="256" t="s">
        <v>90</v>
      </c>
      <c r="AV373" s="14" t="s">
        <v>90</v>
      </c>
      <c r="AW373" s="14" t="s">
        <v>38</v>
      </c>
      <c r="AX373" s="14" t="s">
        <v>80</v>
      </c>
      <c r="AY373" s="256" t="s">
        <v>124</v>
      </c>
    </row>
    <row r="374" s="15" customFormat="1">
      <c r="A374" s="15"/>
      <c r="B374" s="257"/>
      <c r="C374" s="258"/>
      <c r="D374" s="231" t="s">
        <v>134</v>
      </c>
      <c r="E374" s="259" t="s">
        <v>1</v>
      </c>
      <c r="F374" s="260" t="s">
        <v>138</v>
      </c>
      <c r="G374" s="258"/>
      <c r="H374" s="261">
        <v>86.664000000000001</v>
      </c>
      <c r="I374" s="262"/>
      <c r="J374" s="258"/>
      <c r="K374" s="258"/>
      <c r="L374" s="263"/>
      <c r="M374" s="264"/>
      <c r="N374" s="265"/>
      <c r="O374" s="265"/>
      <c r="P374" s="265"/>
      <c r="Q374" s="265"/>
      <c r="R374" s="265"/>
      <c r="S374" s="265"/>
      <c r="T374" s="266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7" t="s">
        <v>134</v>
      </c>
      <c r="AU374" s="267" t="s">
        <v>90</v>
      </c>
      <c r="AV374" s="15" t="s">
        <v>131</v>
      </c>
      <c r="AW374" s="15" t="s">
        <v>38</v>
      </c>
      <c r="AX374" s="15" t="s">
        <v>88</v>
      </c>
      <c r="AY374" s="267" t="s">
        <v>124</v>
      </c>
    </row>
    <row r="375" s="2" customFormat="1" ht="24.15" customHeight="1">
      <c r="A375" s="38"/>
      <c r="B375" s="39"/>
      <c r="C375" s="218" t="s">
        <v>232</v>
      </c>
      <c r="D375" s="218" t="s">
        <v>126</v>
      </c>
      <c r="E375" s="219" t="s">
        <v>421</v>
      </c>
      <c r="F375" s="220" t="s">
        <v>422</v>
      </c>
      <c r="G375" s="221" t="s">
        <v>199</v>
      </c>
      <c r="H375" s="222">
        <v>152</v>
      </c>
      <c r="I375" s="223"/>
      <c r="J375" s="224">
        <f>ROUND(I375*H375,2)</f>
        <v>0</v>
      </c>
      <c r="K375" s="220" t="s">
        <v>130</v>
      </c>
      <c r="L375" s="44"/>
      <c r="M375" s="225" t="s">
        <v>1</v>
      </c>
      <c r="N375" s="226" t="s">
        <v>45</v>
      </c>
      <c r="O375" s="91"/>
      <c r="P375" s="227">
        <f>O375*H375</f>
        <v>0</v>
      </c>
      <c r="Q375" s="227">
        <v>0</v>
      </c>
      <c r="R375" s="227">
        <f>Q375*H375</f>
        <v>0</v>
      </c>
      <c r="S375" s="227">
        <v>0</v>
      </c>
      <c r="T375" s="228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9" t="s">
        <v>381</v>
      </c>
      <c r="AT375" s="229" t="s">
        <v>126</v>
      </c>
      <c r="AU375" s="229" t="s">
        <v>90</v>
      </c>
      <c r="AY375" s="17" t="s">
        <v>124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88</v>
      </c>
      <c r="BK375" s="230">
        <f>ROUND(I375*H375,2)</f>
        <v>0</v>
      </c>
      <c r="BL375" s="17" t="s">
        <v>381</v>
      </c>
      <c r="BM375" s="229" t="s">
        <v>423</v>
      </c>
    </row>
    <row r="376" s="2" customFormat="1">
      <c r="A376" s="38"/>
      <c r="B376" s="39"/>
      <c r="C376" s="40"/>
      <c r="D376" s="231" t="s">
        <v>132</v>
      </c>
      <c r="E376" s="40"/>
      <c r="F376" s="232" t="s">
        <v>422</v>
      </c>
      <c r="G376" s="40"/>
      <c r="H376" s="40"/>
      <c r="I376" s="233"/>
      <c r="J376" s="40"/>
      <c r="K376" s="40"/>
      <c r="L376" s="44"/>
      <c r="M376" s="234"/>
      <c r="N376" s="235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132</v>
      </c>
      <c r="AU376" s="17" t="s">
        <v>90</v>
      </c>
    </row>
    <row r="377" s="13" customFormat="1">
      <c r="A377" s="13"/>
      <c r="B377" s="236"/>
      <c r="C377" s="237"/>
      <c r="D377" s="231" t="s">
        <v>134</v>
      </c>
      <c r="E377" s="238" t="s">
        <v>1</v>
      </c>
      <c r="F377" s="239" t="s">
        <v>300</v>
      </c>
      <c r="G377" s="237"/>
      <c r="H377" s="238" t="s">
        <v>1</v>
      </c>
      <c r="I377" s="240"/>
      <c r="J377" s="237"/>
      <c r="K377" s="237"/>
      <c r="L377" s="241"/>
      <c r="M377" s="242"/>
      <c r="N377" s="243"/>
      <c r="O377" s="243"/>
      <c r="P377" s="243"/>
      <c r="Q377" s="243"/>
      <c r="R377" s="243"/>
      <c r="S377" s="243"/>
      <c r="T377" s="24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5" t="s">
        <v>134</v>
      </c>
      <c r="AU377" s="245" t="s">
        <v>90</v>
      </c>
      <c r="AV377" s="13" t="s">
        <v>88</v>
      </c>
      <c r="AW377" s="13" t="s">
        <v>38</v>
      </c>
      <c r="AX377" s="13" t="s">
        <v>80</v>
      </c>
      <c r="AY377" s="245" t="s">
        <v>124</v>
      </c>
    </row>
    <row r="378" s="13" customFormat="1">
      <c r="A378" s="13"/>
      <c r="B378" s="236"/>
      <c r="C378" s="237"/>
      <c r="D378" s="231" t="s">
        <v>134</v>
      </c>
      <c r="E378" s="238" t="s">
        <v>1</v>
      </c>
      <c r="F378" s="239" t="s">
        <v>414</v>
      </c>
      <c r="G378" s="237"/>
      <c r="H378" s="238" t="s">
        <v>1</v>
      </c>
      <c r="I378" s="240"/>
      <c r="J378" s="237"/>
      <c r="K378" s="237"/>
      <c r="L378" s="241"/>
      <c r="M378" s="242"/>
      <c r="N378" s="243"/>
      <c r="O378" s="243"/>
      <c r="P378" s="243"/>
      <c r="Q378" s="243"/>
      <c r="R378" s="243"/>
      <c r="S378" s="243"/>
      <c r="T378" s="24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5" t="s">
        <v>134</v>
      </c>
      <c r="AU378" s="245" t="s">
        <v>90</v>
      </c>
      <c r="AV378" s="13" t="s">
        <v>88</v>
      </c>
      <c r="AW378" s="13" t="s">
        <v>38</v>
      </c>
      <c r="AX378" s="13" t="s">
        <v>80</v>
      </c>
      <c r="AY378" s="245" t="s">
        <v>124</v>
      </c>
    </row>
    <row r="379" s="14" customFormat="1">
      <c r="A379" s="14"/>
      <c r="B379" s="246"/>
      <c r="C379" s="247"/>
      <c r="D379" s="231" t="s">
        <v>134</v>
      </c>
      <c r="E379" s="248" t="s">
        <v>1</v>
      </c>
      <c r="F379" s="249" t="s">
        <v>424</v>
      </c>
      <c r="G379" s="247"/>
      <c r="H379" s="250">
        <v>152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6" t="s">
        <v>134</v>
      </c>
      <c r="AU379" s="256" t="s">
        <v>90</v>
      </c>
      <c r="AV379" s="14" t="s">
        <v>90</v>
      </c>
      <c r="AW379" s="14" t="s">
        <v>38</v>
      </c>
      <c r="AX379" s="14" t="s">
        <v>80</v>
      </c>
      <c r="AY379" s="256" t="s">
        <v>124</v>
      </c>
    </row>
    <row r="380" s="15" customFormat="1">
      <c r="A380" s="15"/>
      <c r="B380" s="257"/>
      <c r="C380" s="258"/>
      <c r="D380" s="231" t="s">
        <v>134</v>
      </c>
      <c r="E380" s="259" t="s">
        <v>1</v>
      </c>
      <c r="F380" s="260" t="s">
        <v>138</v>
      </c>
      <c r="G380" s="258"/>
      <c r="H380" s="261">
        <v>152</v>
      </c>
      <c r="I380" s="262"/>
      <c r="J380" s="258"/>
      <c r="K380" s="258"/>
      <c r="L380" s="263"/>
      <c r="M380" s="264"/>
      <c r="N380" s="265"/>
      <c r="O380" s="265"/>
      <c r="P380" s="265"/>
      <c r="Q380" s="265"/>
      <c r="R380" s="265"/>
      <c r="S380" s="265"/>
      <c r="T380" s="266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7" t="s">
        <v>134</v>
      </c>
      <c r="AU380" s="267" t="s">
        <v>90</v>
      </c>
      <c r="AV380" s="15" t="s">
        <v>131</v>
      </c>
      <c r="AW380" s="15" t="s">
        <v>38</v>
      </c>
      <c r="AX380" s="15" t="s">
        <v>88</v>
      </c>
      <c r="AY380" s="267" t="s">
        <v>124</v>
      </c>
    </row>
    <row r="381" s="2" customFormat="1" ht="14.4" customHeight="1">
      <c r="A381" s="38"/>
      <c r="B381" s="39"/>
      <c r="C381" s="268" t="s">
        <v>425</v>
      </c>
      <c r="D381" s="268" t="s">
        <v>170</v>
      </c>
      <c r="E381" s="269" t="s">
        <v>426</v>
      </c>
      <c r="F381" s="270" t="s">
        <v>427</v>
      </c>
      <c r="G381" s="271" t="s">
        <v>199</v>
      </c>
      <c r="H381" s="272">
        <v>160</v>
      </c>
      <c r="I381" s="273"/>
      <c r="J381" s="274">
        <f>ROUND(I381*H381,2)</f>
        <v>0</v>
      </c>
      <c r="K381" s="270" t="s">
        <v>390</v>
      </c>
      <c r="L381" s="275"/>
      <c r="M381" s="276" t="s">
        <v>1</v>
      </c>
      <c r="N381" s="277" t="s">
        <v>45</v>
      </c>
      <c r="O381" s="91"/>
      <c r="P381" s="227">
        <f>O381*H381</f>
        <v>0</v>
      </c>
      <c r="Q381" s="227">
        <v>0</v>
      </c>
      <c r="R381" s="227">
        <f>Q381*H381</f>
        <v>0</v>
      </c>
      <c r="S381" s="227">
        <v>0</v>
      </c>
      <c r="T381" s="228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9" t="s">
        <v>391</v>
      </c>
      <c r="AT381" s="229" t="s">
        <v>170</v>
      </c>
      <c r="AU381" s="229" t="s">
        <v>90</v>
      </c>
      <c r="AY381" s="17" t="s">
        <v>124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7" t="s">
        <v>88</v>
      </c>
      <c r="BK381" s="230">
        <f>ROUND(I381*H381,2)</f>
        <v>0</v>
      </c>
      <c r="BL381" s="17" t="s">
        <v>381</v>
      </c>
      <c r="BM381" s="229" t="s">
        <v>428</v>
      </c>
    </row>
    <row r="382" s="2" customFormat="1">
      <c r="A382" s="38"/>
      <c r="B382" s="39"/>
      <c r="C382" s="40"/>
      <c r="D382" s="231" t="s">
        <v>132</v>
      </c>
      <c r="E382" s="40"/>
      <c r="F382" s="232" t="s">
        <v>427</v>
      </c>
      <c r="G382" s="40"/>
      <c r="H382" s="40"/>
      <c r="I382" s="233"/>
      <c r="J382" s="40"/>
      <c r="K382" s="40"/>
      <c r="L382" s="44"/>
      <c r="M382" s="234"/>
      <c r="N382" s="235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132</v>
      </c>
      <c r="AU382" s="17" t="s">
        <v>90</v>
      </c>
    </row>
    <row r="383" s="2" customFormat="1" ht="14.4" customHeight="1">
      <c r="A383" s="38"/>
      <c r="B383" s="39"/>
      <c r="C383" s="218" t="s">
        <v>235</v>
      </c>
      <c r="D383" s="218" t="s">
        <v>126</v>
      </c>
      <c r="E383" s="219" t="s">
        <v>429</v>
      </c>
      <c r="F383" s="220" t="s">
        <v>430</v>
      </c>
      <c r="G383" s="221" t="s">
        <v>199</v>
      </c>
      <c r="H383" s="222">
        <v>413</v>
      </c>
      <c r="I383" s="223"/>
      <c r="J383" s="224">
        <f>ROUND(I383*H383,2)</f>
        <v>0</v>
      </c>
      <c r="K383" s="220" t="s">
        <v>130</v>
      </c>
      <c r="L383" s="44"/>
      <c r="M383" s="225" t="s">
        <v>1</v>
      </c>
      <c r="N383" s="226" t="s">
        <v>45</v>
      </c>
      <c r="O383" s="91"/>
      <c r="P383" s="227">
        <f>O383*H383</f>
        <v>0</v>
      </c>
      <c r="Q383" s="227">
        <v>0</v>
      </c>
      <c r="R383" s="227">
        <f>Q383*H383</f>
        <v>0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381</v>
      </c>
      <c r="AT383" s="229" t="s">
        <v>126</v>
      </c>
      <c r="AU383" s="229" t="s">
        <v>90</v>
      </c>
      <c r="AY383" s="17" t="s">
        <v>124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88</v>
      </c>
      <c r="BK383" s="230">
        <f>ROUND(I383*H383,2)</f>
        <v>0</v>
      </c>
      <c r="BL383" s="17" t="s">
        <v>381</v>
      </c>
      <c r="BM383" s="229" t="s">
        <v>431</v>
      </c>
    </row>
    <row r="384" s="2" customFormat="1">
      <c r="A384" s="38"/>
      <c r="B384" s="39"/>
      <c r="C384" s="40"/>
      <c r="D384" s="231" t="s">
        <v>132</v>
      </c>
      <c r="E384" s="40"/>
      <c r="F384" s="232" t="s">
        <v>430</v>
      </c>
      <c r="G384" s="40"/>
      <c r="H384" s="40"/>
      <c r="I384" s="233"/>
      <c r="J384" s="40"/>
      <c r="K384" s="40"/>
      <c r="L384" s="44"/>
      <c r="M384" s="234"/>
      <c r="N384" s="235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132</v>
      </c>
      <c r="AU384" s="17" t="s">
        <v>90</v>
      </c>
    </row>
    <row r="385" s="13" customFormat="1">
      <c r="A385" s="13"/>
      <c r="B385" s="236"/>
      <c r="C385" s="237"/>
      <c r="D385" s="231" t="s">
        <v>134</v>
      </c>
      <c r="E385" s="238" t="s">
        <v>1</v>
      </c>
      <c r="F385" s="239" t="s">
        <v>300</v>
      </c>
      <c r="G385" s="237"/>
      <c r="H385" s="238" t="s">
        <v>1</v>
      </c>
      <c r="I385" s="240"/>
      <c r="J385" s="237"/>
      <c r="K385" s="237"/>
      <c r="L385" s="241"/>
      <c r="M385" s="242"/>
      <c r="N385" s="243"/>
      <c r="O385" s="243"/>
      <c r="P385" s="243"/>
      <c r="Q385" s="243"/>
      <c r="R385" s="243"/>
      <c r="S385" s="243"/>
      <c r="T385" s="24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5" t="s">
        <v>134</v>
      </c>
      <c r="AU385" s="245" t="s">
        <v>90</v>
      </c>
      <c r="AV385" s="13" t="s">
        <v>88</v>
      </c>
      <c r="AW385" s="13" t="s">
        <v>38</v>
      </c>
      <c r="AX385" s="13" t="s">
        <v>80</v>
      </c>
      <c r="AY385" s="245" t="s">
        <v>124</v>
      </c>
    </row>
    <row r="386" s="14" customFormat="1">
      <c r="A386" s="14"/>
      <c r="B386" s="246"/>
      <c r="C386" s="247"/>
      <c r="D386" s="231" t="s">
        <v>134</v>
      </c>
      <c r="E386" s="248" t="s">
        <v>1</v>
      </c>
      <c r="F386" s="249" t="s">
        <v>432</v>
      </c>
      <c r="G386" s="247"/>
      <c r="H386" s="250">
        <v>413</v>
      </c>
      <c r="I386" s="251"/>
      <c r="J386" s="247"/>
      <c r="K386" s="247"/>
      <c r="L386" s="252"/>
      <c r="M386" s="253"/>
      <c r="N386" s="254"/>
      <c r="O386" s="254"/>
      <c r="P386" s="254"/>
      <c r="Q386" s="254"/>
      <c r="R386" s="254"/>
      <c r="S386" s="254"/>
      <c r="T386" s="25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6" t="s">
        <v>134</v>
      </c>
      <c r="AU386" s="256" t="s">
        <v>90</v>
      </c>
      <c r="AV386" s="14" t="s">
        <v>90</v>
      </c>
      <c r="AW386" s="14" t="s">
        <v>38</v>
      </c>
      <c r="AX386" s="14" t="s">
        <v>80</v>
      </c>
      <c r="AY386" s="256" t="s">
        <v>124</v>
      </c>
    </row>
    <row r="387" s="15" customFormat="1">
      <c r="A387" s="15"/>
      <c r="B387" s="257"/>
      <c r="C387" s="258"/>
      <c r="D387" s="231" t="s">
        <v>134</v>
      </c>
      <c r="E387" s="259" t="s">
        <v>1</v>
      </c>
      <c r="F387" s="260" t="s">
        <v>138</v>
      </c>
      <c r="G387" s="258"/>
      <c r="H387" s="261">
        <v>413</v>
      </c>
      <c r="I387" s="262"/>
      <c r="J387" s="258"/>
      <c r="K387" s="258"/>
      <c r="L387" s="263"/>
      <c r="M387" s="264"/>
      <c r="N387" s="265"/>
      <c r="O387" s="265"/>
      <c r="P387" s="265"/>
      <c r="Q387" s="265"/>
      <c r="R387" s="265"/>
      <c r="S387" s="265"/>
      <c r="T387" s="266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7" t="s">
        <v>134</v>
      </c>
      <c r="AU387" s="267" t="s">
        <v>90</v>
      </c>
      <c r="AV387" s="15" t="s">
        <v>131</v>
      </c>
      <c r="AW387" s="15" t="s">
        <v>38</v>
      </c>
      <c r="AX387" s="15" t="s">
        <v>88</v>
      </c>
      <c r="AY387" s="267" t="s">
        <v>124</v>
      </c>
    </row>
    <row r="388" s="2" customFormat="1" ht="49.05" customHeight="1">
      <c r="A388" s="38"/>
      <c r="B388" s="39"/>
      <c r="C388" s="218" t="s">
        <v>433</v>
      </c>
      <c r="D388" s="218" t="s">
        <v>126</v>
      </c>
      <c r="E388" s="219" t="s">
        <v>434</v>
      </c>
      <c r="F388" s="220" t="s">
        <v>435</v>
      </c>
      <c r="G388" s="221" t="s">
        <v>199</v>
      </c>
      <c r="H388" s="222">
        <v>140</v>
      </c>
      <c r="I388" s="223"/>
      <c r="J388" s="224">
        <f>ROUND(I388*H388,2)</f>
        <v>0</v>
      </c>
      <c r="K388" s="220" t="s">
        <v>130</v>
      </c>
      <c r="L388" s="44"/>
      <c r="M388" s="225" t="s">
        <v>1</v>
      </c>
      <c r="N388" s="226" t="s">
        <v>45</v>
      </c>
      <c r="O388" s="91"/>
      <c r="P388" s="227">
        <f>O388*H388</f>
        <v>0</v>
      </c>
      <c r="Q388" s="227">
        <v>0</v>
      </c>
      <c r="R388" s="227">
        <f>Q388*H388</f>
        <v>0</v>
      </c>
      <c r="S388" s="227">
        <v>0</v>
      </c>
      <c r="T388" s="228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9" t="s">
        <v>381</v>
      </c>
      <c r="AT388" s="229" t="s">
        <v>126</v>
      </c>
      <c r="AU388" s="229" t="s">
        <v>90</v>
      </c>
      <c r="AY388" s="17" t="s">
        <v>124</v>
      </c>
      <c r="BE388" s="230">
        <f>IF(N388="základní",J388,0)</f>
        <v>0</v>
      </c>
      <c r="BF388" s="230">
        <f>IF(N388="snížená",J388,0)</f>
        <v>0</v>
      </c>
      <c r="BG388" s="230">
        <f>IF(N388="zákl. přenesená",J388,0)</f>
        <v>0</v>
      </c>
      <c r="BH388" s="230">
        <f>IF(N388="sníž. přenesená",J388,0)</f>
        <v>0</v>
      </c>
      <c r="BI388" s="230">
        <f>IF(N388="nulová",J388,0)</f>
        <v>0</v>
      </c>
      <c r="BJ388" s="17" t="s">
        <v>88</v>
      </c>
      <c r="BK388" s="230">
        <f>ROUND(I388*H388,2)</f>
        <v>0</v>
      </c>
      <c r="BL388" s="17" t="s">
        <v>381</v>
      </c>
      <c r="BM388" s="229" t="s">
        <v>436</v>
      </c>
    </row>
    <row r="389" s="2" customFormat="1">
      <c r="A389" s="38"/>
      <c r="B389" s="39"/>
      <c r="C389" s="40"/>
      <c r="D389" s="231" t="s">
        <v>132</v>
      </c>
      <c r="E389" s="40"/>
      <c r="F389" s="232" t="s">
        <v>435</v>
      </c>
      <c r="G389" s="40"/>
      <c r="H389" s="40"/>
      <c r="I389" s="233"/>
      <c r="J389" s="40"/>
      <c r="K389" s="40"/>
      <c r="L389" s="44"/>
      <c r="M389" s="234"/>
      <c r="N389" s="235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132</v>
      </c>
      <c r="AU389" s="17" t="s">
        <v>90</v>
      </c>
    </row>
    <row r="390" s="13" customFormat="1">
      <c r="A390" s="13"/>
      <c r="B390" s="236"/>
      <c r="C390" s="237"/>
      <c r="D390" s="231" t="s">
        <v>134</v>
      </c>
      <c r="E390" s="238" t="s">
        <v>1</v>
      </c>
      <c r="F390" s="239" t="s">
        <v>437</v>
      </c>
      <c r="G390" s="237"/>
      <c r="H390" s="238" t="s">
        <v>1</v>
      </c>
      <c r="I390" s="240"/>
      <c r="J390" s="237"/>
      <c r="K390" s="237"/>
      <c r="L390" s="241"/>
      <c r="M390" s="242"/>
      <c r="N390" s="243"/>
      <c r="O390" s="243"/>
      <c r="P390" s="243"/>
      <c r="Q390" s="243"/>
      <c r="R390" s="243"/>
      <c r="S390" s="243"/>
      <c r="T390" s="24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5" t="s">
        <v>134</v>
      </c>
      <c r="AU390" s="245" t="s">
        <v>90</v>
      </c>
      <c r="AV390" s="13" t="s">
        <v>88</v>
      </c>
      <c r="AW390" s="13" t="s">
        <v>38</v>
      </c>
      <c r="AX390" s="13" t="s">
        <v>80</v>
      </c>
      <c r="AY390" s="245" t="s">
        <v>124</v>
      </c>
    </row>
    <row r="391" s="14" customFormat="1">
      <c r="A391" s="14"/>
      <c r="B391" s="246"/>
      <c r="C391" s="247"/>
      <c r="D391" s="231" t="s">
        <v>134</v>
      </c>
      <c r="E391" s="248" t="s">
        <v>1</v>
      </c>
      <c r="F391" s="249" t="s">
        <v>438</v>
      </c>
      <c r="G391" s="247"/>
      <c r="H391" s="250">
        <v>140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6" t="s">
        <v>134</v>
      </c>
      <c r="AU391" s="256" t="s">
        <v>90</v>
      </c>
      <c r="AV391" s="14" t="s">
        <v>90</v>
      </c>
      <c r="AW391" s="14" t="s">
        <v>38</v>
      </c>
      <c r="AX391" s="14" t="s">
        <v>80</v>
      </c>
      <c r="AY391" s="256" t="s">
        <v>124</v>
      </c>
    </row>
    <row r="392" s="15" customFormat="1">
      <c r="A392" s="15"/>
      <c r="B392" s="257"/>
      <c r="C392" s="258"/>
      <c r="D392" s="231" t="s">
        <v>134</v>
      </c>
      <c r="E392" s="259" t="s">
        <v>1</v>
      </c>
      <c r="F392" s="260" t="s">
        <v>138</v>
      </c>
      <c r="G392" s="258"/>
      <c r="H392" s="261">
        <v>140</v>
      </c>
      <c r="I392" s="262"/>
      <c r="J392" s="258"/>
      <c r="K392" s="258"/>
      <c r="L392" s="263"/>
      <c r="M392" s="264"/>
      <c r="N392" s="265"/>
      <c r="O392" s="265"/>
      <c r="P392" s="265"/>
      <c r="Q392" s="265"/>
      <c r="R392" s="265"/>
      <c r="S392" s="265"/>
      <c r="T392" s="266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7" t="s">
        <v>134</v>
      </c>
      <c r="AU392" s="267" t="s">
        <v>90</v>
      </c>
      <c r="AV392" s="15" t="s">
        <v>131</v>
      </c>
      <c r="AW392" s="15" t="s">
        <v>38</v>
      </c>
      <c r="AX392" s="15" t="s">
        <v>88</v>
      </c>
      <c r="AY392" s="267" t="s">
        <v>124</v>
      </c>
    </row>
    <row r="393" s="2" customFormat="1" ht="14.4" customHeight="1">
      <c r="A393" s="38"/>
      <c r="B393" s="39"/>
      <c r="C393" s="268" t="s">
        <v>238</v>
      </c>
      <c r="D393" s="268" t="s">
        <v>170</v>
      </c>
      <c r="E393" s="269" t="s">
        <v>439</v>
      </c>
      <c r="F393" s="270" t="s">
        <v>440</v>
      </c>
      <c r="G393" s="271" t="s">
        <v>199</v>
      </c>
      <c r="H393" s="272">
        <v>147</v>
      </c>
      <c r="I393" s="273"/>
      <c r="J393" s="274">
        <f>ROUND(I393*H393,2)</f>
        <v>0</v>
      </c>
      <c r="K393" s="270" t="s">
        <v>390</v>
      </c>
      <c r="L393" s="275"/>
      <c r="M393" s="276" t="s">
        <v>1</v>
      </c>
      <c r="N393" s="277" t="s">
        <v>45</v>
      </c>
      <c r="O393" s="91"/>
      <c r="P393" s="227">
        <f>O393*H393</f>
        <v>0</v>
      </c>
      <c r="Q393" s="227">
        <v>0</v>
      </c>
      <c r="R393" s="227">
        <f>Q393*H393</f>
        <v>0</v>
      </c>
      <c r="S393" s="227">
        <v>0</v>
      </c>
      <c r="T393" s="228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9" t="s">
        <v>391</v>
      </c>
      <c r="AT393" s="229" t="s">
        <v>170</v>
      </c>
      <c r="AU393" s="229" t="s">
        <v>90</v>
      </c>
      <c r="AY393" s="17" t="s">
        <v>124</v>
      </c>
      <c r="BE393" s="230">
        <f>IF(N393="základní",J393,0)</f>
        <v>0</v>
      </c>
      <c r="BF393" s="230">
        <f>IF(N393="snížená",J393,0)</f>
        <v>0</v>
      </c>
      <c r="BG393" s="230">
        <f>IF(N393="zákl. přenesená",J393,0)</f>
        <v>0</v>
      </c>
      <c r="BH393" s="230">
        <f>IF(N393="sníž. přenesená",J393,0)</f>
        <v>0</v>
      </c>
      <c r="BI393" s="230">
        <f>IF(N393="nulová",J393,0)</f>
        <v>0</v>
      </c>
      <c r="BJ393" s="17" t="s">
        <v>88</v>
      </c>
      <c r="BK393" s="230">
        <f>ROUND(I393*H393,2)</f>
        <v>0</v>
      </c>
      <c r="BL393" s="17" t="s">
        <v>381</v>
      </c>
      <c r="BM393" s="229" t="s">
        <v>441</v>
      </c>
    </row>
    <row r="394" s="2" customFormat="1">
      <c r="A394" s="38"/>
      <c r="B394" s="39"/>
      <c r="C394" s="40"/>
      <c r="D394" s="231" t="s">
        <v>132</v>
      </c>
      <c r="E394" s="40"/>
      <c r="F394" s="232" t="s">
        <v>440</v>
      </c>
      <c r="G394" s="40"/>
      <c r="H394" s="40"/>
      <c r="I394" s="233"/>
      <c r="J394" s="40"/>
      <c r="K394" s="40"/>
      <c r="L394" s="44"/>
      <c r="M394" s="234"/>
      <c r="N394" s="235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132</v>
      </c>
      <c r="AU394" s="17" t="s">
        <v>90</v>
      </c>
    </row>
    <row r="395" s="13" customFormat="1">
      <c r="A395" s="13"/>
      <c r="B395" s="236"/>
      <c r="C395" s="237"/>
      <c r="D395" s="231" t="s">
        <v>134</v>
      </c>
      <c r="E395" s="238" t="s">
        <v>1</v>
      </c>
      <c r="F395" s="239" t="s">
        <v>437</v>
      </c>
      <c r="G395" s="237"/>
      <c r="H395" s="238" t="s">
        <v>1</v>
      </c>
      <c r="I395" s="240"/>
      <c r="J395" s="237"/>
      <c r="K395" s="237"/>
      <c r="L395" s="241"/>
      <c r="M395" s="242"/>
      <c r="N395" s="243"/>
      <c r="O395" s="243"/>
      <c r="P395" s="243"/>
      <c r="Q395" s="243"/>
      <c r="R395" s="243"/>
      <c r="S395" s="243"/>
      <c r="T395" s="24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5" t="s">
        <v>134</v>
      </c>
      <c r="AU395" s="245" t="s">
        <v>90</v>
      </c>
      <c r="AV395" s="13" t="s">
        <v>88</v>
      </c>
      <c r="AW395" s="13" t="s">
        <v>38</v>
      </c>
      <c r="AX395" s="13" t="s">
        <v>80</v>
      </c>
      <c r="AY395" s="245" t="s">
        <v>124</v>
      </c>
    </row>
    <row r="396" s="13" customFormat="1">
      <c r="A396" s="13"/>
      <c r="B396" s="236"/>
      <c r="C396" s="237"/>
      <c r="D396" s="231" t="s">
        <v>134</v>
      </c>
      <c r="E396" s="238" t="s">
        <v>1</v>
      </c>
      <c r="F396" s="239" t="s">
        <v>442</v>
      </c>
      <c r="G396" s="237"/>
      <c r="H396" s="238" t="s">
        <v>1</v>
      </c>
      <c r="I396" s="240"/>
      <c r="J396" s="237"/>
      <c r="K396" s="237"/>
      <c r="L396" s="241"/>
      <c r="M396" s="242"/>
      <c r="N396" s="243"/>
      <c r="O396" s="243"/>
      <c r="P396" s="243"/>
      <c r="Q396" s="243"/>
      <c r="R396" s="243"/>
      <c r="S396" s="243"/>
      <c r="T396" s="24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5" t="s">
        <v>134</v>
      </c>
      <c r="AU396" s="245" t="s">
        <v>90</v>
      </c>
      <c r="AV396" s="13" t="s">
        <v>88</v>
      </c>
      <c r="AW396" s="13" t="s">
        <v>38</v>
      </c>
      <c r="AX396" s="13" t="s">
        <v>80</v>
      </c>
      <c r="AY396" s="245" t="s">
        <v>124</v>
      </c>
    </row>
    <row r="397" s="14" customFormat="1">
      <c r="A397" s="14"/>
      <c r="B397" s="246"/>
      <c r="C397" s="247"/>
      <c r="D397" s="231" t="s">
        <v>134</v>
      </c>
      <c r="E397" s="248" t="s">
        <v>1</v>
      </c>
      <c r="F397" s="249" t="s">
        <v>443</v>
      </c>
      <c r="G397" s="247"/>
      <c r="H397" s="250">
        <v>147</v>
      </c>
      <c r="I397" s="251"/>
      <c r="J397" s="247"/>
      <c r="K397" s="247"/>
      <c r="L397" s="252"/>
      <c r="M397" s="253"/>
      <c r="N397" s="254"/>
      <c r="O397" s="254"/>
      <c r="P397" s="254"/>
      <c r="Q397" s="254"/>
      <c r="R397" s="254"/>
      <c r="S397" s="254"/>
      <c r="T397" s="25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6" t="s">
        <v>134</v>
      </c>
      <c r="AU397" s="256" t="s">
        <v>90</v>
      </c>
      <c r="AV397" s="14" t="s">
        <v>90</v>
      </c>
      <c r="AW397" s="14" t="s">
        <v>38</v>
      </c>
      <c r="AX397" s="14" t="s">
        <v>80</v>
      </c>
      <c r="AY397" s="256" t="s">
        <v>124</v>
      </c>
    </row>
    <row r="398" s="15" customFormat="1">
      <c r="A398" s="15"/>
      <c r="B398" s="257"/>
      <c r="C398" s="258"/>
      <c r="D398" s="231" t="s">
        <v>134</v>
      </c>
      <c r="E398" s="259" t="s">
        <v>1</v>
      </c>
      <c r="F398" s="260" t="s">
        <v>138</v>
      </c>
      <c r="G398" s="258"/>
      <c r="H398" s="261">
        <v>147</v>
      </c>
      <c r="I398" s="262"/>
      <c r="J398" s="258"/>
      <c r="K398" s="258"/>
      <c r="L398" s="263"/>
      <c r="M398" s="264"/>
      <c r="N398" s="265"/>
      <c r="O398" s="265"/>
      <c r="P398" s="265"/>
      <c r="Q398" s="265"/>
      <c r="R398" s="265"/>
      <c r="S398" s="265"/>
      <c r="T398" s="266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7" t="s">
        <v>134</v>
      </c>
      <c r="AU398" s="267" t="s">
        <v>90</v>
      </c>
      <c r="AV398" s="15" t="s">
        <v>131</v>
      </c>
      <c r="AW398" s="15" t="s">
        <v>38</v>
      </c>
      <c r="AX398" s="15" t="s">
        <v>88</v>
      </c>
      <c r="AY398" s="267" t="s">
        <v>124</v>
      </c>
    </row>
    <row r="399" s="2" customFormat="1" ht="49.05" customHeight="1">
      <c r="A399" s="38"/>
      <c r="B399" s="39"/>
      <c r="C399" s="218" t="s">
        <v>444</v>
      </c>
      <c r="D399" s="218" t="s">
        <v>126</v>
      </c>
      <c r="E399" s="219" t="s">
        <v>445</v>
      </c>
      <c r="F399" s="220" t="s">
        <v>446</v>
      </c>
      <c r="G399" s="221" t="s">
        <v>199</v>
      </c>
      <c r="H399" s="222">
        <v>170</v>
      </c>
      <c r="I399" s="223"/>
      <c r="J399" s="224">
        <f>ROUND(I399*H399,2)</f>
        <v>0</v>
      </c>
      <c r="K399" s="220" t="s">
        <v>130</v>
      </c>
      <c r="L399" s="44"/>
      <c r="M399" s="225" t="s">
        <v>1</v>
      </c>
      <c r="N399" s="226" t="s">
        <v>45</v>
      </c>
      <c r="O399" s="91"/>
      <c r="P399" s="227">
        <f>O399*H399</f>
        <v>0</v>
      </c>
      <c r="Q399" s="227">
        <v>0</v>
      </c>
      <c r="R399" s="227">
        <f>Q399*H399</f>
        <v>0</v>
      </c>
      <c r="S399" s="227">
        <v>0</v>
      </c>
      <c r="T399" s="22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381</v>
      </c>
      <c r="AT399" s="229" t="s">
        <v>126</v>
      </c>
      <c r="AU399" s="229" t="s">
        <v>90</v>
      </c>
      <c r="AY399" s="17" t="s">
        <v>124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88</v>
      </c>
      <c r="BK399" s="230">
        <f>ROUND(I399*H399,2)</f>
        <v>0</v>
      </c>
      <c r="BL399" s="17" t="s">
        <v>381</v>
      </c>
      <c r="BM399" s="229" t="s">
        <v>447</v>
      </c>
    </row>
    <row r="400" s="2" customFormat="1">
      <c r="A400" s="38"/>
      <c r="B400" s="39"/>
      <c r="C400" s="40"/>
      <c r="D400" s="231" t="s">
        <v>132</v>
      </c>
      <c r="E400" s="40"/>
      <c r="F400" s="232" t="s">
        <v>446</v>
      </c>
      <c r="G400" s="40"/>
      <c r="H400" s="40"/>
      <c r="I400" s="233"/>
      <c r="J400" s="40"/>
      <c r="K400" s="40"/>
      <c r="L400" s="44"/>
      <c r="M400" s="234"/>
      <c r="N400" s="235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132</v>
      </c>
      <c r="AU400" s="17" t="s">
        <v>90</v>
      </c>
    </row>
    <row r="401" s="13" customFormat="1">
      <c r="A401" s="13"/>
      <c r="B401" s="236"/>
      <c r="C401" s="237"/>
      <c r="D401" s="231" t="s">
        <v>134</v>
      </c>
      <c r="E401" s="238" t="s">
        <v>1</v>
      </c>
      <c r="F401" s="239" t="s">
        <v>437</v>
      </c>
      <c r="G401" s="237"/>
      <c r="H401" s="238" t="s">
        <v>1</v>
      </c>
      <c r="I401" s="240"/>
      <c r="J401" s="237"/>
      <c r="K401" s="237"/>
      <c r="L401" s="241"/>
      <c r="M401" s="242"/>
      <c r="N401" s="243"/>
      <c r="O401" s="243"/>
      <c r="P401" s="243"/>
      <c r="Q401" s="243"/>
      <c r="R401" s="243"/>
      <c r="S401" s="243"/>
      <c r="T401" s="24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5" t="s">
        <v>134</v>
      </c>
      <c r="AU401" s="245" t="s">
        <v>90</v>
      </c>
      <c r="AV401" s="13" t="s">
        <v>88</v>
      </c>
      <c r="AW401" s="13" t="s">
        <v>38</v>
      </c>
      <c r="AX401" s="13" t="s">
        <v>80</v>
      </c>
      <c r="AY401" s="245" t="s">
        <v>124</v>
      </c>
    </row>
    <row r="402" s="14" customFormat="1">
      <c r="A402" s="14"/>
      <c r="B402" s="246"/>
      <c r="C402" s="247"/>
      <c r="D402" s="231" t="s">
        <v>134</v>
      </c>
      <c r="E402" s="248" t="s">
        <v>1</v>
      </c>
      <c r="F402" s="249" t="s">
        <v>448</v>
      </c>
      <c r="G402" s="247"/>
      <c r="H402" s="250">
        <v>170</v>
      </c>
      <c r="I402" s="251"/>
      <c r="J402" s="247"/>
      <c r="K402" s="247"/>
      <c r="L402" s="252"/>
      <c r="M402" s="253"/>
      <c r="N402" s="254"/>
      <c r="O402" s="254"/>
      <c r="P402" s="254"/>
      <c r="Q402" s="254"/>
      <c r="R402" s="254"/>
      <c r="S402" s="254"/>
      <c r="T402" s="25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6" t="s">
        <v>134</v>
      </c>
      <c r="AU402" s="256" t="s">
        <v>90</v>
      </c>
      <c r="AV402" s="14" t="s">
        <v>90</v>
      </c>
      <c r="AW402" s="14" t="s">
        <v>38</v>
      </c>
      <c r="AX402" s="14" t="s">
        <v>80</v>
      </c>
      <c r="AY402" s="256" t="s">
        <v>124</v>
      </c>
    </row>
    <row r="403" s="15" customFormat="1">
      <c r="A403" s="15"/>
      <c r="B403" s="257"/>
      <c r="C403" s="258"/>
      <c r="D403" s="231" t="s">
        <v>134</v>
      </c>
      <c r="E403" s="259" t="s">
        <v>1</v>
      </c>
      <c r="F403" s="260" t="s">
        <v>138</v>
      </c>
      <c r="G403" s="258"/>
      <c r="H403" s="261">
        <v>170</v>
      </c>
      <c r="I403" s="262"/>
      <c r="J403" s="258"/>
      <c r="K403" s="258"/>
      <c r="L403" s="263"/>
      <c r="M403" s="264"/>
      <c r="N403" s="265"/>
      <c r="O403" s="265"/>
      <c r="P403" s="265"/>
      <c r="Q403" s="265"/>
      <c r="R403" s="265"/>
      <c r="S403" s="265"/>
      <c r="T403" s="266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7" t="s">
        <v>134</v>
      </c>
      <c r="AU403" s="267" t="s">
        <v>90</v>
      </c>
      <c r="AV403" s="15" t="s">
        <v>131</v>
      </c>
      <c r="AW403" s="15" t="s">
        <v>38</v>
      </c>
      <c r="AX403" s="15" t="s">
        <v>88</v>
      </c>
      <c r="AY403" s="267" t="s">
        <v>124</v>
      </c>
    </row>
    <row r="404" s="2" customFormat="1" ht="14.4" customHeight="1">
      <c r="A404" s="38"/>
      <c r="B404" s="39"/>
      <c r="C404" s="268" t="s">
        <v>241</v>
      </c>
      <c r="D404" s="268" t="s">
        <v>170</v>
      </c>
      <c r="E404" s="269" t="s">
        <v>449</v>
      </c>
      <c r="F404" s="270" t="s">
        <v>450</v>
      </c>
      <c r="G404" s="271" t="s">
        <v>199</v>
      </c>
      <c r="H404" s="272">
        <v>179</v>
      </c>
      <c r="I404" s="273"/>
      <c r="J404" s="274">
        <f>ROUND(I404*H404,2)</f>
        <v>0</v>
      </c>
      <c r="K404" s="270" t="s">
        <v>390</v>
      </c>
      <c r="L404" s="275"/>
      <c r="M404" s="276" t="s">
        <v>1</v>
      </c>
      <c r="N404" s="277" t="s">
        <v>45</v>
      </c>
      <c r="O404" s="91"/>
      <c r="P404" s="227">
        <f>O404*H404</f>
        <v>0</v>
      </c>
      <c r="Q404" s="227">
        <v>0</v>
      </c>
      <c r="R404" s="227">
        <f>Q404*H404</f>
        <v>0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391</v>
      </c>
      <c r="AT404" s="229" t="s">
        <v>170</v>
      </c>
      <c r="AU404" s="229" t="s">
        <v>90</v>
      </c>
      <c r="AY404" s="17" t="s">
        <v>124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88</v>
      </c>
      <c r="BK404" s="230">
        <f>ROUND(I404*H404,2)</f>
        <v>0</v>
      </c>
      <c r="BL404" s="17" t="s">
        <v>381</v>
      </c>
      <c r="BM404" s="229" t="s">
        <v>451</v>
      </c>
    </row>
    <row r="405" s="2" customFormat="1">
      <c r="A405" s="38"/>
      <c r="B405" s="39"/>
      <c r="C405" s="40"/>
      <c r="D405" s="231" t="s">
        <v>132</v>
      </c>
      <c r="E405" s="40"/>
      <c r="F405" s="232" t="s">
        <v>450</v>
      </c>
      <c r="G405" s="40"/>
      <c r="H405" s="40"/>
      <c r="I405" s="233"/>
      <c r="J405" s="40"/>
      <c r="K405" s="40"/>
      <c r="L405" s="44"/>
      <c r="M405" s="234"/>
      <c r="N405" s="235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132</v>
      </c>
      <c r="AU405" s="17" t="s">
        <v>90</v>
      </c>
    </row>
    <row r="406" s="2" customFormat="1" ht="37.8" customHeight="1">
      <c r="A406" s="38"/>
      <c r="B406" s="39"/>
      <c r="C406" s="218" t="s">
        <v>452</v>
      </c>
      <c r="D406" s="218" t="s">
        <v>126</v>
      </c>
      <c r="E406" s="219" t="s">
        <v>453</v>
      </c>
      <c r="F406" s="220" t="s">
        <v>454</v>
      </c>
      <c r="G406" s="221" t="s">
        <v>199</v>
      </c>
      <c r="H406" s="222">
        <v>224</v>
      </c>
      <c r="I406" s="223"/>
      <c r="J406" s="224">
        <f>ROUND(I406*H406,2)</f>
        <v>0</v>
      </c>
      <c r="K406" s="220" t="s">
        <v>455</v>
      </c>
      <c r="L406" s="44"/>
      <c r="M406" s="225" t="s">
        <v>1</v>
      </c>
      <c r="N406" s="226" t="s">
        <v>45</v>
      </c>
      <c r="O406" s="91"/>
      <c r="P406" s="227">
        <f>O406*H406</f>
        <v>0</v>
      </c>
      <c r="Q406" s="227">
        <v>0</v>
      </c>
      <c r="R406" s="227">
        <f>Q406*H406</f>
        <v>0</v>
      </c>
      <c r="S406" s="227">
        <v>0</v>
      </c>
      <c r="T406" s="22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9" t="s">
        <v>381</v>
      </c>
      <c r="AT406" s="229" t="s">
        <v>126</v>
      </c>
      <c r="AU406" s="229" t="s">
        <v>90</v>
      </c>
      <c r="AY406" s="17" t="s">
        <v>124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7" t="s">
        <v>88</v>
      </c>
      <c r="BK406" s="230">
        <f>ROUND(I406*H406,2)</f>
        <v>0</v>
      </c>
      <c r="BL406" s="17" t="s">
        <v>381</v>
      </c>
      <c r="BM406" s="229" t="s">
        <v>456</v>
      </c>
    </row>
    <row r="407" s="2" customFormat="1">
      <c r="A407" s="38"/>
      <c r="B407" s="39"/>
      <c r="C407" s="40"/>
      <c r="D407" s="231" t="s">
        <v>132</v>
      </c>
      <c r="E407" s="40"/>
      <c r="F407" s="232" t="s">
        <v>454</v>
      </c>
      <c r="G407" s="40"/>
      <c r="H407" s="40"/>
      <c r="I407" s="233"/>
      <c r="J407" s="40"/>
      <c r="K407" s="40"/>
      <c r="L407" s="44"/>
      <c r="M407" s="234"/>
      <c r="N407" s="235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132</v>
      </c>
      <c r="AU407" s="17" t="s">
        <v>90</v>
      </c>
    </row>
    <row r="408" s="13" customFormat="1">
      <c r="A408" s="13"/>
      <c r="B408" s="236"/>
      <c r="C408" s="237"/>
      <c r="D408" s="231" t="s">
        <v>134</v>
      </c>
      <c r="E408" s="238" t="s">
        <v>1</v>
      </c>
      <c r="F408" s="239" t="s">
        <v>457</v>
      </c>
      <c r="G408" s="237"/>
      <c r="H408" s="238" t="s">
        <v>1</v>
      </c>
      <c r="I408" s="240"/>
      <c r="J408" s="237"/>
      <c r="K408" s="237"/>
      <c r="L408" s="241"/>
      <c r="M408" s="242"/>
      <c r="N408" s="243"/>
      <c r="O408" s="243"/>
      <c r="P408" s="243"/>
      <c r="Q408" s="243"/>
      <c r="R408" s="243"/>
      <c r="S408" s="243"/>
      <c r="T408" s="24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5" t="s">
        <v>134</v>
      </c>
      <c r="AU408" s="245" t="s">
        <v>90</v>
      </c>
      <c r="AV408" s="13" t="s">
        <v>88</v>
      </c>
      <c r="AW408" s="13" t="s">
        <v>38</v>
      </c>
      <c r="AX408" s="13" t="s">
        <v>80</v>
      </c>
      <c r="AY408" s="245" t="s">
        <v>124</v>
      </c>
    </row>
    <row r="409" s="13" customFormat="1">
      <c r="A409" s="13"/>
      <c r="B409" s="236"/>
      <c r="C409" s="237"/>
      <c r="D409" s="231" t="s">
        <v>134</v>
      </c>
      <c r="E409" s="238" t="s">
        <v>1</v>
      </c>
      <c r="F409" s="239" t="s">
        <v>458</v>
      </c>
      <c r="G409" s="237"/>
      <c r="H409" s="238" t="s">
        <v>1</v>
      </c>
      <c r="I409" s="240"/>
      <c r="J409" s="237"/>
      <c r="K409" s="237"/>
      <c r="L409" s="241"/>
      <c r="M409" s="242"/>
      <c r="N409" s="243"/>
      <c r="O409" s="243"/>
      <c r="P409" s="243"/>
      <c r="Q409" s="243"/>
      <c r="R409" s="243"/>
      <c r="S409" s="243"/>
      <c r="T409" s="24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134</v>
      </c>
      <c r="AU409" s="245" t="s">
        <v>90</v>
      </c>
      <c r="AV409" s="13" t="s">
        <v>88</v>
      </c>
      <c r="AW409" s="13" t="s">
        <v>38</v>
      </c>
      <c r="AX409" s="13" t="s">
        <v>80</v>
      </c>
      <c r="AY409" s="245" t="s">
        <v>124</v>
      </c>
    </row>
    <row r="410" s="14" customFormat="1">
      <c r="A410" s="14"/>
      <c r="B410" s="246"/>
      <c r="C410" s="247"/>
      <c r="D410" s="231" t="s">
        <v>134</v>
      </c>
      <c r="E410" s="248" t="s">
        <v>1</v>
      </c>
      <c r="F410" s="249" t="s">
        <v>459</v>
      </c>
      <c r="G410" s="247"/>
      <c r="H410" s="250">
        <v>224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6" t="s">
        <v>134</v>
      </c>
      <c r="AU410" s="256" t="s">
        <v>90</v>
      </c>
      <c r="AV410" s="14" t="s">
        <v>90</v>
      </c>
      <c r="AW410" s="14" t="s">
        <v>38</v>
      </c>
      <c r="AX410" s="14" t="s">
        <v>80</v>
      </c>
      <c r="AY410" s="256" t="s">
        <v>124</v>
      </c>
    </row>
    <row r="411" s="15" customFormat="1">
      <c r="A411" s="15"/>
      <c r="B411" s="257"/>
      <c r="C411" s="258"/>
      <c r="D411" s="231" t="s">
        <v>134</v>
      </c>
      <c r="E411" s="259" t="s">
        <v>1</v>
      </c>
      <c r="F411" s="260" t="s">
        <v>138</v>
      </c>
      <c r="G411" s="258"/>
      <c r="H411" s="261">
        <v>224</v>
      </c>
      <c r="I411" s="262"/>
      <c r="J411" s="258"/>
      <c r="K411" s="258"/>
      <c r="L411" s="263"/>
      <c r="M411" s="264"/>
      <c r="N411" s="265"/>
      <c r="O411" s="265"/>
      <c r="P411" s="265"/>
      <c r="Q411" s="265"/>
      <c r="R411" s="265"/>
      <c r="S411" s="265"/>
      <c r="T411" s="266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7" t="s">
        <v>134</v>
      </c>
      <c r="AU411" s="267" t="s">
        <v>90</v>
      </c>
      <c r="AV411" s="15" t="s">
        <v>131</v>
      </c>
      <c r="AW411" s="15" t="s">
        <v>38</v>
      </c>
      <c r="AX411" s="15" t="s">
        <v>88</v>
      </c>
      <c r="AY411" s="267" t="s">
        <v>124</v>
      </c>
    </row>
    <row r="412" s="2" customFormat="1" ht="14.4" customHeight="1">
      <c r="A412" s="38"/>
      <c r="B412" s="39"/>
      <c r="C412" s="268" t="s">
        <v>248</v>
      </c>
      <c r="D412" s="268" t="s">
        <v>170</v>
      </c>
      <c r="E412" s="269" t="s">
        <v>460</v>
      </c>
      <c r="F412" s="270" t="s">
        <v>461</v>
      </c>
      <c r="G412" s="271" t="s">
        <v>199</v>
      </c>
      <c r="H412" s="272">
        <v>235</v>
      </c>
      <c r="I412" s="273"/>
      <c r="J412" s="274">
        <f>ROUND(I412*H412,2)</f>
        <v>0</v>
      </c>
      <c r="K412" s="270" t="s">
        <v>390</v>
      </c>
      <c r="L412" s="275"/>
      <c r="M412" s="276" t="s">
        <v>1</v>
      </c>
      <c r="N412" s="277" t="s">
        <v>45</v>
      </c>
      <c r="O412" s="91"/>
      <c r="P412" s="227">
        <f>O412*H412</f>
        <v>0</v>
      </c>
      <c r="Q412" s="227">
        <v>0</v>
      </c>
      <c r="R412" s="227">
        <f>Q412*H412</f>
        <v>0</v>
      </c>
      <c r="S412" s="227">
        <v>0</v>
      </c>
      <c r="T412" s="228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9" t="s">
        <v>391</v>
      </c>
      <c r="AT412" s="229" t="s">
        <v>170</v>
      </c>
      <c r="AU412" s="229" t="s">
        <v>90</v>
      </c>
      <c r="AY412" s="17" t="s">
        <v>124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88</v>
      </c>
      <c r="BK412" s="230">
        <f>ROUND(I412*H412,2)</f>
        <v>0</v>
      </c>
      <c r="BL412" s="17" t="s">
        <v>381</v>
      </c>
      <c r="BM412" s="229" t="s">
        <v>462</v>
      </c>
    </row>
    <row r="413" s="2" customFormat="1">
      <c r="A413" s="38"/>
      <c r="B413" s="39"/>
      <c r="C413" s="40"/>
      <c r="D413" s="231" t="s">
        <v>132</v>
      </c>
      <c r="E413" s="40"/>
      <c r="F413" s="232" t="s">
        <v>461</v>
      </c>
      <c r="G413" s="40"/>
      <c r="H413" s="40"/>
      <c r="I413" s="233"/>
      <c r="J413" s="40"/>
      <c r="K413" s="40"/>
      <c r="L413" s="44"/>
      <c r="M413" s="234"/>
      <c r="N413" s="235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132</v>
      </c>
      <c r="AU413" s="17" t="s">
        <v>90</v>
      </c>
    </row>
    <row r="414" s="2" customFormat="1" ht="37.8" customHeight="1">
      <c r="A414" s="38"/>
      <c r="B414" s="39"/>
      <c r="C414" s="218" t="s">
        <v>463</v>
      </c>
      <c r="D414" s="218" t="s">
        <v>126</v>
      </c>
      <c r="E414" s="219" t="s">
        <v>464</v>
      </c>
      <c r="F414" s="220" t="s">
        <v>465</v>
      </c>
      <c r="G414" s="221" t="s">
        <v>199</v>
      </c>
      <c r="H414" s="222">
        <v>64</v>
      </c>
      <c r="I414" s="223"/>
      <c r="J414" s="224">
        <f>ROUND(I414*H414,2)</f>
        <v>0</v>
      </c>
      <c r="K414" s="220" t="s">
        <v>130</v>
      </c>
      <c r="L414" s="44"/>
      <c r="M414" s="225" t="s">
        <v>1</v>
      </c>
      <c r="N414" s="226" t="s">
        <v>45</v>
      </c>
      <c r="O414" s="91"/>
      <c r="P414" s="227">
        <f>O414*H414</f>
        <v>0</v>
      </c>
      <c r="Q414" s="227">
        <v>0</v>
      </c>
      <c r="R414" s="227">
        <f>Q414*H414</f>
        <v>0</v>
      </c>
      <c r="S414" s="227">
        <v>0</v>
      </c>
      <c r="T414" s="228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381</v>
      </c>
      <c r="AT414" s="229" t="s">
        <v>126</v>
      </c>
      <c r="AU414" s="229" t="s">
        <v>90</v>
      </c>
      <c r="AY414" s="17" t="s">
        <v>124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88</v>
      </c>
      <c r="BK414" s="230">
        <f>ROUND(I414*H414,2)</f>
        <v>0</v>
      </c>
      <c r="BL414" s="17" t="s">
        <v>381</v>
      </c>
      <c r="BM414" s="229" t="s">
        <v>466</v>
      </c>
    </row>
    <row r="415" s="2" customFormat="1">
      <c r="A415" s="38"/>
      <c r="B415" s="39"/>
      <c r="C415" s="40"/>
      <c r="D415" s="231" t="s">
        <v>132</v>
      </c>
      <c r="E415" s="40"/>
      <c r="F415" s="232" t="s">
        <v>465</v>
      </c>
      <c r="G415" s="40"/>
      <c r="H415" s="40"/>
      <c r="I415" s="233"/>
      <c r="J415" s="40"/>
      <c r="K415" s="40"/>
      <c r="L415" s="44"/>
      <c r="M415" s="234"/>
      <c r="N415" s="235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132</v>
      </c>
      <c r="AU415" s="17" t="s">
        <v>90</v>
      </c>
    </row>
    <row r="416" s="13" customFormat="1">
      <c r="A416" s="13"/>
      <c r="B416" s="236"/>
      <c r="C416" s="237"/>
      <c r="D416" s="231" t="s">
        <v>134</v>
      </c>
      <c r="E416" s="238" t="s">
        <v>1</v>
      </c>
      <c r="F416" s="239" t="s">
        <v>457</v>
      </c>
      <c r="G416" s="237"/>
      <c r="H416" s="238" t="s">
        <v>1</v>
      </c>
      <c r="I416" s="240"/>
      <c r="J416" s="237"/>
      <c r="K416" s="237"/>
      <c r="L416" s="241"/>
      <c r="M416" s="242"/>
      <c r="N416" s="243"/>
      <c r="O416" s="243"/>
      <c r="P416" s="243"/>
      <c r="Q416" s="243"/>
      <c r="R416" s="243"/>
      <c r="S416" s="243"/>
      <c r="T416" s="24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5" t="s">
        <v>134</v>
      </c>
      <c r="AU416" s="245" t="s">
        <v>90</v>
      </c>
      <c r="AV416" s="13" t="s">
        <v>88</v>
      </c>
      <c r="AW416" s="13" t="s">
        <v>38</v>
      </c>
      <c r="AX416" s="13" t="s">
        <v>80</v>
      </c>
      <c r="AY416" s="245" t="s">
        <v>124</v>
      </c>
    </row>
    <row r="417" s="13" customFormat="1">
      <c r="A417" s="13"/>
      <c r="B417" s="236"/>
      <c r="C417" s="237"/>
      <c r="D417" s="231" t="s">
        <v>134</v>
      </c>
      <c r="E417" s="238" t="s">
        <v>1</v>
      </c>
      <c r="F417" s="239" t="s">
        <v>467</v>
      </c>
      <c r="G417" s="237"/>
      <c r="H417" s="238" t="s">
        <v>1</v>
      </c>
      <c r="I417" s="240"/>
      <c r="J417" s="237"/>
      <c r="K417" s="237"/>
      <c r="L417" s="241"/>
      <c r="M417" s="242"/>
      <c r="N417" s="243"/>
      <c r="O417" s="243"/>
      <c r="P417" s="243"/>
      <c r="Q417" s="243"/>
      <c r="R417" s="243"/>
      <c r="S417" s="243"/>
      <c r="T417" s="24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5" t="s">
        <v>134</v>
      </c>
      <c r="AU417" s="245" t="s">
        <v>90</v>
      </c>
      <c r="AV417" s="13" t="s">
        <v>88</v>
      </c>
      <c r="AW417" s="13" t="s">
        <v>38</v>
      </c>
      <c r="AX417" s="13" t="s">
        <v>80</v>
      </c>
      <c r="AY417" s="245" t="s">
        <v>124</v>
      </c>
    </row>
    <row r="418" s="14" customFormat="1">
      <c r="A418" s="14"/>
      <c r="B418" s="246"/>
      <c r="C418" s="247"/>
      <c r="D418" s="231" t="s">
        <v>134</v>
      </c>
      <c r="E418" s="248" t="s">
        <v>1</v>
      </c>
      <c r="F418" s="249" t="s">
        <v>381</v>
      </c>
      <c r="G418" s="247"/>
      <c r="H418" s="250">
        <v>64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6" t="s">
        <v>134</v>
      </c>
      <c r="AU418" s="256" t="s">
        <v>90</v>
      </c>
      <c r="AV418" s="14" t="s">
        <v>90</v>
      </c>
      <c r="AW418" s="14" t="s">
        <v>38</v>
      </c>
      <c r="AX418" s="14" t="s">
        <v>80</v>
      </c>
      <c r="AY418" s="256" t="s">
        <v>124</v>
      </c>
    </row>
    <row r="419" s="15" customFormat="1">
      <c r="A419" s="15"/>
      <c r="B419" s="257"/>
      <c r="C419" s="258"/>
      <c r="D419" s="231" t="s">
        <v>134</v>
      </c>
      <c r="E419" s="259" t="s">
        <v>1</v>
      </c>
      <c r="F419" s="260" t="s">
        <v>138</v>
      </c>
      <c r="G419" s="258"/>
      <c r="H419" s="261">
        <v>64</v>
      </c>
      <c r="I419" s="262"/>
      <c r="J419" s="258"/>
      <c r="K419" s="258"/>
      <c r="L419" s="263"/>
      <c r="M419" s="264"/>
      <c r="N419" s="265"/>
      <c r="O419" s="265"/>
      <c r="P419" s="265"/>
      <c r="Q419" s="265"/>
      <c r="R419" s="265"/>
      <c r="S419" s="265"/>
      <c r="T419" s="266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7" t="s">
        <v>134</v>
      </c>
      <c r="AU419" s="267" t="s">
        <v>90</v>
      </c>
      <c r="AV419" s="15" t="s">
        <v>131</v>
      </c>
      <c r="AW419" s="15" t="s">
        <v>38</v>
      </c>
      <c r="AX419" s="15" t="s">
        <v>88</v>
      </c>
      <c r="AY419" s="267" t="s">
        <v>124</v>
      </c>
    </row>
    <row r="420" s="2" customFormat="1" ht="14.4" customHeight="1">
      <c r="A420" s="38"/>
      <c r="B420" s="39"/>
      <c r="C420" s="268" t="s">
        <v>252</v>
      </c>
      <c r="D420" s="268" t="s">
        <v>170</v>
      </c>
      <c r="E420" s="269" t="s">
        <v>468</v>
      </c>
      <c r="F420" s="270" t="s">
        <v>469</v>
      </c>
      <c r="G420" s="271" t="s">
        <v>199</v>
      </c>
      <c r="H420" s="272">
        <v>67</v>
      </c>
      <c r="I420" s="273"/>
      <c r="J420" s="274">
        <f>ROUND(I420*H420,2)</f>
        <v>0</v>
      </c>
      <c r="K420" s="270" t="s">
        <v>390</v>
      </c>
      <c r="L420" s="275"/>
      <c r="M420" s="276" t="s">
        <v>1</v>
      </c>
      <c r="N420" s="277" t="s">
        <v>45</v>
      </c>
      <c r="O420" s="91"/>
      <c r="P420" s="227">
        <f>O420*H420</f>
        <v>0</v>
      </c>
      <c r="Q420" s="227">
        <v>0</v>
      </c>
      <c r="R420" s="227">
        <f>Q420*H420</f>
        <v>0</v>
      </c>
      <c r="S420" s="227">
        <v>0</v>
      </c>
      <c r="T420" s="228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9" t="s">
        <v>391</v>
      </c>
      <c r="AT420" s="229" t="s">
        <v>170</v>
      </c>
      <c r="AU420" s="229" t="s">
        <v>90</v>
      </c>
      <c r="AY420" s="17" t="s">
        <v>124</v>
      </c>
      <c r="BE420" s="230">
        <f>IF(N420="základní",J420,0)</f>
        <v>0</v>
      </c>
      <c r="BF420" s="230">
        <f>IF(N420="snížená",J420,0)</f>
        <v>0</v>
      </c>
      <c r="BG420" s="230">
        <f>IF(N420="zákl. přenesená",J420,0)</f>
        <v>0</v>
      </c>
      <c r="BH420" s="230">
        <f>IF(N420="sníž. přenesená",J420,0)</f>
        <v>0</v>
      </c>
      <c r="BI420" s="230">
        <f>IF(N420="nulová",J420,0)</f>
        <v>0</v>
      </c>
      <c r="BJ420" s="17" t="s">
        <v>88</v>
      </c>
      <c r="BK420" s="230">
        <f>ROUND(I420*H420,2)</f>
        <v>0</v>
      </c>
      <c r="BL420" s="17" t="s">
        <v>381</v>
      </c>
      <c r="BM420" s="229" t="s">
        <v>470</v>
      </c>
    </row>
    <row r="421" s="2" customFormat="1">
      <c r="A421" s="38"/>
      <c r="B421" s="39"/>
      <c r="C421" s="40"/>
      <c r="D421" s="231" t="s">
        <v>132</v>
      </c>
      <c r="E421" s="40"/>
      <c r="F421" s="232" t="s">
        <v>469</v>
      </c>
      <c r="G421" s="40"/>
      <c r="H421" s="40"/>
      <c r="I421" s="233"/>
      <c r="J421" s="40"/>
      <c r="K421" s="40"/>
      <c r="L421" s="44"/>
      <c r="M421" s="234"/>
      <c r="N421" s="235"/>
      <c r="O421" s="91"/>
      <c r="P421" s="91"/>
      <c r="Q421" s="91"/>
      <c r="R421" s="91"/>
      <c r="S421" s="91"/>
      <c r="T421" s="92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132</v>
      </c>
      <c r="AU421" s="17" t="s">
        <v>90</v>
      </c>
    </row>
    <row r="422" s="2" customFormat="1" ht="37.8" customHeight="1">
      <c r="A422" s="38"/>
      <c r="B422" s="39"/>
      <c r="C422" s="218" t="s">
        <v>471</v>
      </c>
      <c r="D422" s="218" t="s">
        <v>126</v>
      </c>
      <c r="E422" s="219" t="s">
        <v>472</v>
      </c>
      <c r="F422" s="220" t="s">
        <v>473</v>
      </c>
      <c r="G422" s="221" t="s">
        <v>199</v>
      </c>
      <c r="H422" s="222">
        <v>205</v>
      </c>
      <c r="I422" s="223"/>
      <c r="J422" s="224">
        <f>ROUND(I422*H422,2)</f>
        <v>0</v>
      </c>
      <c r="K422" s="220" t="s">
        <v>130</v>
      </c>
      <c r="L422" s="44"/>
      <c r="M422" s="225" t="s">
        <v>1</v>
      </c>
      <c r="N422" s="226" t="s">
        <v>45</v>
      </c>
      <c r="O422" s="91"/>
      <c r="P422" s="227">
        <f>O422*H422</f>
        <v>0</v>
      </c>
      <c r="Q422" s="227">
        <v>0</v>
      </c>
      <c r="R422" s="227">
        <f>Q422*H422</f>
        <v>0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381</v>
      </c>
      <c r="AT422" s="229" t="s">
        <v>126</v>
      </c>
      <c r="AU422" s="229" t="s">
        <v>90</v>
      </c>
      <c r="AY422" s="17" t="s">
        <v>124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88</v>
      </c>
      <c r="BK422" s="230">
        <f>ROUND(I422*H422,2)</f>
        <v>0</v>
      </c>
      <c r="BL422" s="17" t="s">
        <v>381</v>
      </c>
      <c r="BM422" s="229" t="s">
        <v>474</v>
      </c>
    </row>
    <row r="423" s="2" customFormat="1">
      <c r="A423" s="38"/>
      <c r="B423" s="39"/>
      <c r="C423" s="40"/>
      <c r="D423" s="231" t="s">
        <v>132</v>
      </c>
      <c r="E423" s="40"/>
      <c r="F423" s="232" t="s">
        <v>473</v>
      </c>
      <c r="G423" s="40"/>
      <c r="H423" s="40"/>
      <c r="I423" s="233"/>
      <c r="J423" s="40"/>
      <c r="K423" s="40"/>
      <c r="L423" s="44"/>
      <c r="M423" s="234"/>
      <c r="N423" s="235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132</v>
      </c>
      <c r="AU423" s="17" t="s">
        <v>90</v>
      </c>
    </row>
    <row r="424" s="13" customFormat="1">
      <c r="A424" s="13"/>
      <c r="B424" s="236"/>
      <c r="C424" s="237"/>
      <c r="D424" s="231" t="s">
        <v>134</v>
      </c>
      <c r="E424" s="238" t="s">
        <v>1</v>
      </c>
      <c r="F424" s="239" t="s">
        <v>457</v>
      </c>
      <c r="G424" s="237"/>
      <c r="H424" s="238" t="s">
        <v>1</v>
      </c>
      <c r="I424" s="240"/>
      <c r="J424" s="237"/>
      <c r="K424" s="237"/>
      <c r="L424" s="241"/>
      <c r="M424" s="242"/>
      <c r="N424" s="243"/>
      <c r="O424" s="243"/>
      <c r="P424" s="243"/>
      <c r="Q424" s="243"/>
      <c r="R424" s="243"/>
      <c r="S424" s="243"/>
      <c r="T424" s="24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5" t="s">
        <v>134</v>
      </c>
      <c r="AU424" s="245" t="s">
        <v>90</v>
      </c>
      <c r="AV424" s="13" t="s">
        <v>88</v>
      </c>
      <c r="AW424" s="13" t="s">
        <v>38</v>
      </c>
      <c r="AX424" s="13" t="s">
        <v>80</v>
      </c>
      <c r="AY424" s="245" t="s">
        <v>124</v>
      </c>
    </row>
    <row r="425" s="13" customFormat="1">
      <c r="A425" s="13"/>
      <c r="B425" s="236"/>
      <c r="C425" s="237"/>
      <c r="D425" s="231" t="s">
        <v>134</v>
      </c>
      <c r="E425" s="238" t="s">
        <v>1</v>
      </c>
      <c r="F425" s="239" t="s">
        <v>475</v>
      </c>
      <c r="G425" s="237"/>
      <c r="H425" s="238" t="s">
        <v>1</v>
      </c>
      <c r="I425" s="240"/>
      <c r="J425" s="237"/>
      <c r="K425" s="237"/>
      <c r="L425" s="241"/>
      <c r="M425" s="242"/>
      <c r="N425" s="243"/>
      <c r="O425" s="243"/>
      <c r="P425" s="243"/>
      <c r="Q425" s="243"/>
      <c r="R425" s="243"/>
      <c r="S425" s="243"/>
      <c r="T425" s="24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5" t="s">
        <v>134</v>
      </c>
      <c r="AU425" s="245" t="s">
        <v>90</v>
      </c>
      <c r="AV425" s="13" t="s">
        <v>88</v>
      </c>
      <c r="AW425" s="13" t="s">
        <v>38</v>
      </c>
      <c r="AX425" s="13" t="s">
        <v>80</v>
      </c>
      <c r="AY425" s="245" t="s">
        <v>124</v>
      </c>
    </row>
    <row r="426" s="14" customFormat="1">
      <c r="A426" s="14"/>
      <c r="B426" s="246"/>
      <c r="C426" s="247"/>
      <c r="D426" s="231" t="s">
        <v>134</v>
      </c>
      <c r="E426" s="248" t="s">
        <v>1</v>
      </c>
      <c r="F426" s="249" t="s">
        <v>476</v>
      </c>
      <c r="G426" s="247"/>
      <c r="H426" s="250">
        <v>205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6" t="s">
        <v>134</v>
      </c>
      <c r="AU426" s="256" t="s">
        <v>90</v>
      </c>
      <c r="AV426" s="14" t="s">
        <v>90</v>
      </c>
      <c r="AW426" s="14" t="s">
        <v>38</v>
      </c>
      <c r="AX426" s="14" t="s">
        <v>80</v>
      </c>
      <c r="AY426" s="256" t="s">
        <v>124</v>
      </c>
    </row>
    <row r="427" s="15" customFormat="1">
      <c r="A427" s="15"/>
      <c r="B427" s="257"/>
      <c r="C427" s="258"/>
      <c r="D427" s="231" t="s">
        <v>134</v>
      </c>
      <c r="E427" s="259" t="s">
        <v>1</v>
      </c>
      <c r="F427" s="260" t="s">
        <v>138</v>
      </c>
      <c r="G427" s="258"/>
      <c r="H427" s="261">
        <v>205</v>
      </c>
      <c r="I427" s="262"/>
      <c r="J427" s="258"/>
      <c r="K427" s="258"/>
      <c r="L427" s="263"/>
      <c r="M427" s="264"/>
      <c r="N427" s="265"/>
      <c r="O427" s="265"/>
      <c r="P427" s="265"/>
      <c r="Q427" s="265"/>
      <c r="R427" s="265"/>
      <c r="S427" s="265"/>
      <c r="T427" s="266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7" t="s">
        <v>134</v>
      </c>
      <c r="AU427" s="267" t="s">
        <v>90</v>
      </c>
      <c r="AV427" s="15" t="s">
        <v>131</v>
      </c>
      <c r="AW427" s="15" t="s">
        <v>38</v>
      </c>
      <c r="AX427" s="15" t="s">
        <v>88</v>
      </c>
      <c r="AY427" s="267" t="s">
        <v>124</v>
      </c>
    </row>
    <row r="428" s="2" customFormat="1" ht="14.4" customHeight="1">
      <c r="A428" s="38"/>
      <c r="B428" s="39"/>
      <c r="C428" s="268" t="s">
        <v>258</v>
      </c>
      <c r="D428" s="268" t="s">
        <v>170</v>
      </c>
      <c r="E428" s="269" t="s">
        <v>477</v>
      </c>
      <c r="F428" s="270" t="s">
        <v>478</v>
      </c>
      <c r="G428" s="271" t="s">
        <v>199</v>
      </c>
      <c r="H428" s="272">
        <v>215</v>
      </c>
      <c r="I428" s="273"/>
      <c r="J428" s="274">
        <f>ROUND(I428*H428,2)</f>
        <v>0</v>
      </c>
      <c r="K428" s="270" t="s">
        <v>390</v>
      </c>
      <c r="L428" s="275"/>
      <c r="M428" s="276" t="s">
        <v>1</v>
      </c>
      <c r="N428" s="277" t="s">
        <v>45</v>
      </c>
      <c r="O428" s="91"/>
      <c r="P428" s="227">
        <f>O428*H428</f>
        <v>0</v>
      </c>
      <c r="Q428" s="227">
        <v>0</v>
      </c>
      <c r="R428" s="227">
        <f>Q428*H428</f>
        <v>0</v>
      </c>
      <c r="S428" s="227">
        <v>0</v>
      </c>
      <c r="T428" s="228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9" t="s">
        <v>391</v>
      </c>
      <c r="AT428" s="229" t="s">
        <v>170</v>
      </c>
      <c r="AU428" s="229" t="s">
        <v>90</v>
      </c>
      <c r="AY428" s="17" t="s">
        <v>124</v>
      </c>
      <c r="BE428" s="230">
        <f>IF(N428="základní",J428,0)</f>
        <v>0</v>
      </c>
      <c r="BF428" s="230">
        <f>IF(N428="snížená",J428,0)</f>
        <v>0</v>
      </c>
      <c r="BG428" s="230">
        <f>IF(N428="zákl. přenesená",J428,0)</f>
        <v>0</v>
      </c>
      <c r="BH428" s="230">
        <f>IF(N428="sníž. přenesená",J428,0)</f>
        <v>0</v>
      </c>
      <c r="BI428" s="230">
        <f>IF(N428="nulová",J428,0)</f>
        <v>0</v>
      </c>
      <c r="BJ428" s="17" t="s">
        <v>88</v>
      </c>
      <c r="BK428" s="230">
        <f>ROUND(I428*H428,2)</f>
        <v>0</v>
      </c>
      <c r="BL428" s="17" t="s">
        <v>381</v>
      </c>
      <c r="BM428" s="229" t="s">
        <v>479</v>
      </c>
    </row>
    <row r="429" s="2" customFormat="1">
      <c r="A429" s="38"/>
      <c r="B429" s="39"/>
      <c r="C429" s="40"/>
      <c r="D429" s="231" t="s">
        <v>132</v>
      </c>
      <c r="E429" s="40"/>
      <c r="F429" s="232" t="s">
        <v>478</v>
      </c>
      <c r="G429" s="40"/>
      <c r="H429" s="40"/>
      <c r="I429" s="233"/>
      <c r="J429" s="40"/>
      <c r="K429" s="40"/>
      <c r="L429" s="44"/>
      <c r="M429" s="234"/>
      <c r="N429" s="235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132</v>
      </c>
      <c r="AU429" s="17" t="s">
        <v>90</v>
      </c>
    </row>
    <row r="430" s="12" customFormat="1" ht="22.8" customHeight="1">
      <c r="A430" s="12"/>
      <c r="B430" s="202"/>
      <c r="C430" s="203"/>
      <c r="D430" s="204" t="s">
        <v>79</v>
      </c>
      <c r="E430" s="216" t="s">
        <v>480</v>
      </c>
      <c r="F430" s="216" t="s">
        <v>481</v>
      </c>
      <c r="G430" s="203"/>
      <c r="H430" s="203"/>
      <c r="I430" s="206"/>
      <c r="J430" s="217">
        <f>BK430</f>
        <v>0</v>
      </c>
      <c r="K430" s="203"/>
      <c r="L430" s="208"/>
      <c r="M430" s="209"/>
      <c r="N430" s="210"/>
      <c r="O430" s="210"/>
      <c r="P430" s="211">
        <f>SUM(P431:P1435)</f>
        <v>0</v>
      </c>
      <c r="Q430" s="210"/>
      <c r="R430" s="211">
        <f>SUM(R431:R1435)</f>
        <v>0</v>
      </c>
      <c r="S430" s="210"/>
      <c r="T430" s="212">
        <f>SUM(T431:T1435)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13" t="s">
        <v>143</v>
      </c>
      <c r="AT430" s="214" t="s">
        <v>79</v>
      </c>
      <c r="AU430" s="214" t="s">
        <v>88</v>
      </c>
      <c r="AY430" s="213" t="s">
        <v>124</v>
      </c>
      <c r="BK430" s="215">
        <f>SUM(BK431:BK1435)</f>
        <v>0</v>
      </c>
    </row>
    <row r="431" s="2" customFormat="1" ht="24.15" customHeight="1">
      <c r="A431" s="38"/>
      <c r="B431" s="39"/>
      <c r="C431" s="218" t="s">
        <v>482</v>
      </c>
      <c r="D431" s="218" t="s">
        <v>126</v>
      </c>
      <c r="E431" s="219" t="s">
        <v>483</v>
      </c>
      <c r="F431" s="220" t="s">
        <v>484</v>
      </c>
      <c r="G431" s="221" t="s">
        <v>485</v>
      </c>
      <c r="H431" s="222">
        <v>59</v>
      </c>
      <c r="I431" s="223"/>
      <c r="J431" s="224">
        <f>ROUND(I431*H431,2)</f>
        <v>0</v>
      </c>
      <c r="K431" s="220" t="s">
        <v>130</v>
      </c>
      <c r="L431" s="44"/>
      <c r="M431" s="225" t="s">
        <v>1</v>
      </c>
      <c r="N431" s="226" t="s">
        <v>45</v>
      </c>
      <c r="O431" s="91"/>
      <c r="P431" s="227">
        <f>O431*H431</f>
        <v>0</v>
      </c>
      <c r="Q431" s="227">
        <v>0</v>
      </c>
      <c r="R431" s="227">
        <f>Q431*H431</f>
        <v>0</v>
      </c>
      <c r="S431" s="227">
        <v>0</v>
      </c>
      <c r="T431" s="228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9" t="s">
        <v>381</v>
      </c>
      <c r="AT431" s="229" t="s">
        <v>126</v>
      </c>
      <c r="AU431" s="229" t="s">
        <v>90</v>
      </c>
      <c r="AY431" s="17" t="s">
        <v>124</v>
      </c>
      <c r="BE431" s="230">
        <f>IF(N431="základní",J431,0)</f>
        <v>0</v>
      </c>
      <c r="BF431" s="230">
        <f>IF(N431="snížená",J431,0)</f>
        <v>0</v>
      </c>
      <c r="BG431" s="230">
        <f>IF(N431="zákl. přenesená",J431,0)</f>
        <v>0</v>
      </c>
      <c r="BH431" s="230">
        <f>IF(N431="sníž. přenesená",J431,0)</f>
        <v>0</v>
      </c>
      <c r="BI431" s="230">
        <f>IF(N431="nulová",J431,0)</f>
        <v>0</v>
      </c>
      <c r="BJ431" s="17" t="s">
        <v>88</v>
      </c>
      <c r="BK431" s="230">
        <f>ROUND(I431*H431,2)</f>
        <v>0</v>
      </c>
      <c r="BL431" s="17" t="s">
        <v>381</v>
      </c>
      <c r="BM431" s="229" t="s">
        <v>486</v>
      </c>
    </row>
    <row r="432" s="2" customFormat="1">
      <c r="A432" s="38"/>
      <c r="B432" s="39"/>
      <c r="C432" s="40"/>
      <c r="D432" s="231" t="s">
        <v>132</v>
      </c>
      <c r="E432" s="40"/>
      <c r="F432" s="232" t="s">
        <v>484</v>
      </c>
      <c r="G432" s="40"/>
      <c r="H432" s="40"/>
      <c r="I432" s="233"/>
      <c r="J432" s="40"/>
      <c r="K432" s="40"/>
      <c r="L432" s="44"/>
      <c r="M432" s="234"/>
      <c r="N432" s="235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132</v>
      </c>
      <c r="AU432" s="17" t="s">
        <v>90</v>
      </c>
    </row>
    <row r="433" s="13" customFormat="1">
      <c r="A433" s="13"/>
      <c r="B433" s="236"/>
      <c r="C433" s="237"/>
      <c r="D433" s="231" t="s">
        <v>134</v>
      </c>
      <c r="E433" s="238" t="s">
        <v>1</v>
      </c>
      <c r="F433" s="239" t="s">
        <v>457</v>
      </c>
      <c r="G433" s="237"/>
      <c r="H433" s="238" t="s">
        <v>1</v>
      </c>
      <c r="I433" s="240"/>
      <c r="J433" s="237"/>
      <c r="K433" s="237"/>
      <c r="L433" s="241"/>
      <c r="M433" s="242"/>
      <c r="N433" s="243"/>
      <c r="O433" s="243"/>
      <c r="P433" s="243"/>
      <c r="Q433" s="243"/>
      <c r="R433" s="243"/>
      <c r="S433" s="243"/>
      <c r="T433" s="24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5" t="s">
        <v>134</v>
      </c>
      <c r="AU433" s="245" t="s">
        <v>90</v>
      </c>
      <c r="AV433" s="13" t="s">
        <v>88</v>
      </c>
      <c r="AW433" s="13" t="s">
        <v>38</v>
      </c>
      <c r="AX433" s="13" t="s">
        <v>80</v>
      </c>
      <c r="AY433" s="245" t="s">
        <v>124</v>
      </c>
    </row>
    <row r="434" s="13" customFormat="1">
      <c r="A434" s="13"/>
      <c r="B434" s="236"/>
      <c r="C434" s="237"/>
      <c r="D434" s="231" t="s">
        <v>134</v>
      </c>
      <c r="E434" s="238" t="s">
        <v>1</v>
      </c>
      <c r="F434" s="239" t="s">
        <v>487</v>
      </c>
      <c r="G434" s="237"/>
      <c r="H434" s="238" t="s">
        <v>1</v>
      </c>
      <c r="I434" s="240"/>
      <c r="J434" s="237"/>
      <c r="K434" s="237"/>
      <c r="L434" s="241"/>
      <c r="M434" s="242"/>
      <c r="N434" s="243"/>
      <c r="O434" s="243"/>
      <c r="P434" s="243"/>
      <c r="Q434" s="243"/>
      <c r="R434" s="243"/>
      <c r="S434" s="243"/>
      <c r="T434" s="24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5" t="s">
        <v>134</v>
      </c>
      <c r="AU434" s="245" t="s">
        <v>90</v>
      </c>
      <c r="AV434" s="13" t="s">
        <v>88</v>
      </c>
      <c r="AW434" s="13" t="s">
        <v>38</v>
      </c>
      <c r="AX434" s="13" t="s">
        <v>80</v>
      </c>
      <c r="AY434" s="245" t="s">
        <v>124</v>
      </c>
    </row>
    <row r="435" s="14" customFormat="1">
      <c r="A435" s="14"/>
      <c r="B435" s="246"/>
      <c r="C435" s="247"/>
      <c r="D435" s="231" t="s">
        <v>134</v>
      </c>
      <c r="E435" s="248" t="s">
        <v>1</v>
      </c>
      <c r="F435" s="249" t="s">
        <v>229</v>
      </c>
      <c r="G435" s="247"/>
      <c r="H435" s="250">
        <v>19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6" t="s">
        <v>134</v>
      </c>
      <c r="AU435" s="256" t="s">
        <v>90</v>
      </c>
      <c r="AV435" s="14" t="s">
        <v>90</v>
      </c>
      <c r="AW435" s="14" t="s">
        <v>38</v>
      </c>
      <c r="AX435" s="14" t="s">
        <v>80</v>
      </c>
      <c r="AY435" s="256" t="s">
        <v>124</v>
      </c>
    </row>
    <row r="436" s="13" customFormat="1">
      <c r="A436" s="13"/>
      <c r="B436" s="236"/>
      <c r="C436" s="237"/>
      <c r="D436" s="231" t="s">
        <v>134</v>
      </c>
      <c r="E436" s="238" t="s">
        <v>1</v>
      </c>
      <c r="F436" s="239" t="s">
        <v>488</v>
      </c>
      <c r="G436" s="237"/>
      <c r="H436" s="238" t="s">
        <v>1</v>
      </c>
      <c r="I436" s="240"/>
      <c r="J436" s="237"/>
      <c r="K436" s="237"/>
      <c r="L436" s="241"/>
      <c r="M436" s="242"/>
      <c r="N436" s="243"/>
      <c r="O436" s="243"/>
      <c r="P436" s="243"/>
      <c r="Q436" s="243"/>
      <c r="R436" s="243"/>
      <c r="S436" s="243"/>
      <c r="T436" s="24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5" t="s">
        <v>134</v>
      </c>
      <c r="AU436" s="245" t="s">
        <v>90</v>
      </c>
      <c r="AV436" s="13" t="s">
        <v>88</v>
      </c>
      <c r="AW436" s="13" t="s">
        <v>38</v>
      </c>
      <c r="AX436" s="13" t="s">
        <v>80</v>
      </c>
      <c r="AY436" s="245" t="s">
        <v>124</v>
      </c>
    </row>
    <row r="437" s="14" customFormat="1">
      <c r="A437" s="14"/>
      <c r="B437" s="246"/>
      <c r="C437" s="247"/>
      <c r="D437" s="231" t="s">
        <v>134</v>
      </c>
      <c r="E437" s="248" t="s">
        <v>1</v>
      </c>
      <c r="F437" s="249" t="s">
        <v>90</v>
      </c>
      <c r="G437" s="247"/>
      <c r="H437" s="250">
        <v>2</v>
      </c>
      <c r="I437" s="251"/>
      <c r="J437" s="247"/>
      <c r="K437" s="247"/>
      <c r="L437" s="252"/>
      <c r="M437" s="253"/>
      <c r="N437" s="254"/>
      <c r="O437" s="254"/>
      <c r="P437" s="254"/>
      <c r="Q437" s="254"/>
      <c r="R437" s="254"/>
      <c r="S437" s="254"/>
      <c r="T437" s="255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6" t="s">
        <v>134</v>
      </c>
      <c r="AU437" s="256" t="s">
        <v>90</v>
      </c>
      <c r="AV437" s="14" t="s">
        <v>90</v>
      </c>
      <c r="AW437" s="14" t="s">
        <v>38</v>
      </c>
      <c r="AX437" s="14" t="s">
        <v>80</v>
      </c>
      <c r="AY437" s="256" t="s">
        <v>124</v>
      </c>
    </row>
    <row r="438" s="13" customFormat="1">
      <c r="A438" s="13"/>
      <c r="B438" s="236"/>
      <c r="C438" s="237"/>
      <c r="D438" s="231" t="s">
        <v>134</v>
      </c>
      <c r="E438" s="238" t="s">
        <v>1</v>
      </c>
      <c r="F438" s="239" t="s">
        <v>489</v>
      </c>
      <c r="G438" s="237"/>
      <c r="H438" s="238" t="s">
        <v>1</v>
      </c>
      <c r="I438" s="240"/>
      <c r="J438" s="237"/>
      <c r="K438" s="237"/>
      <c r="L438" s="241"/>
      <c r="M438" s="242"/>
      <c r="N438" s="243"/>
      <c r="O438" s="243"/>
      <c r="P438" s="243"/>
      <c r="Q438" s="243"/>
      <c r="R438" s="243"/>
      <c r="S438" s="243"/>
      <c r="T438" s="24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5" t="s">
        <v>134</v>
      </c>
      <c r="AU438" s="245" t="s">
        <v>90</v>
      </c>
      <c r="AV438" s="13" t="s">
        <v>88</v>
      </c>
      <c r="AW438" s="13" t="s">
        <v>38</v>
      </c>
      <c r="AX438" s="13" t="s">
        <v>80</v>
      </c>
      <c r="AY438" s="245" t="s">
        <v>124</v>
      </c>
    </row>
    <row r="439" s="14" customFormat="1">
      <c r="A439" s="14"/>
      <c r="B439" s="246"/>
      <c r="C439" s="247"/>
      <c r="D439" s="231" t="s">
        <v>134</v>
      </c>
      <c r="E439" s="248" t="s">
        <v>1</v>
      </c>
      <c r="F439" s="249" t="s">
        <v>147</v>
      </c>
      <c r="G439" s="247"/>
      <c r="H439" s="250">
        <v>6</v>
      </c>
      <c r="I439" s="251"/>
      <c r="J439" s="247"/>
      <c r="K439" s="247"/>
      <c r="L439" s="252"/>
      <c r="M439" s="253"/>
      <c r="N439" s="254"/>
      <c r="O439" s="254"/>
      <c r="P439" s="254"/>
      <c r="Q439" s="254"/>
      <c r="R439" s="254"/>
      <c r="S439" s="254"/>
      <c r="T439" s="25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6" t="s">
        <v>134</v>
      </c>
      <c r="AU439" s="256" t="s">
        <v>90</v>
      </c>
      <c r="AV439" s="14" t="s">
        <v>90</v>
      </c>
      <c r="AW439" s="14" t="s">
        <v>38</v>
      </c>
      <c r="AX439" s="14" t="s">
        <v>80</v>
      </c>
      <c r="AY439" s="256" t="s">
        <v>124</v>
      </c>
    </row>
    <row r="440" s="13" customFormat="1">
      <c r="A440" s="13"/>
      <c r="B440" s="236"/>
      <c r="C440" s="237"/>
      <c r="D440" s="231" t="s">
        <v>134</v>
      </c>
      <c r="E440" s="238" t="s">
        <v>1</v>
      </c>
      <c r="F440" s="239" t="s">
        <v>490</v>
      </c>
      <c r="G440" s="237"/>
      <c r="H440" s="238" t="s">
        <v>1</v>
      </c>
      <c r="I440" s="240"/>
      <c r="J440" s="237"/>
      <c r="K440" s="237"/>
      <c r="L440" s="241"/>
      <c r="M440" s="242"/>
      <c r="N440" s="243"/>
      <c r="O440" s="243"/>
      <c r="P440" s="243"/>
      <c r="Q440" s="243"/>
      <c r="R440" s="243"/>
      <c r="S440" s="243"/>
      <c r="T440" s="24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5" t="s">
        <v>134</v>
      </c>
      <c r="AU440" s="245" t="s">
        <v>90</v>
      </c>
      <c r="AV440" s="13" t="s">
        <v>88</v>
      </c>
      <c r="AW440" s="13" t="s">
        <v>38</v>
      </c>
      <c r="AX440" s="13" t="s">
        <v>80</v>
      </c>
      <c r="AY440" s="245" t="s">
        <v>124</v>
      </c>
    </row>
    <row r="441" s="14" customFormat="1">
      <c r="A441" s="14"/>
      <c r="B441" s="246"/>
      <c r="C441" s="247"/>
      <c r="D441" s="231" t="s">
        <v>134</v>
      </c>
      <c r="E441" s="248" t="s">
        <v>1</v>
      </c>
      <c r="F441" s="249" t="s">
        <v>215</v>
      </c>
      <c r="G441" s="247"/>
      <c r="H441" s="250">
        <v>32</v>
      </c>
      <c r="I441" s="251"/>
      <c r="J441" s="247"/>
      <c r="K441" s="247"/>
      <c r="L441" s="252"/>
      <c r="M441" s="253"/>
      <c r="N441" s="254"/>
      <c r="O441" s="254"/>
      <c r="P441" s="254"/>
      <c r="Q441" s="254"/>
      <c r="R441" s="254"/>
      <c r="S441" s="254"/>
      <c r="T441" s="25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6" t="s">
        <v>134</v>
      </c>
      <c r="AU441" s="256" t="s">
        <v>90</v>
      </c>
      <c r="AV441" s="14" t="s">
        <v>90</v>
      </c>
      <c r="AW441" s="14" t="s">
        <v>38</v>
      </c>
      <c r="AX441" s="14" t="s">
        <v>80</v>
      </c>
      <c r="AY441" s="256" t="s">
        <v>124</v>
      </c>
    </row>
    <row r="442" s="15" customFormat="1">
      <c r="A442" s="15"/>
      <c r="B442" s="257"/>
      <c r="C442" s="258"/>
      <c r="D442" s="231" t="s">
        <v>134</v>
      </c>
      <c r="E442" s="259" t="s">
        <v>1</v>
      </c>
      <c r="F442" s="260" t="s">
        <v>138</v>
      </c>
      <c r="G442" s="258"/>
      <c r="H442" s="261">
        <v>59</v>
      </c>
      <c r="I442" s="262"/>
      <c r="J442" s="258"/>
      <c r="K442" s="258"/>
      <c r="L442" s="263"/>
      <c r="M442" s="264"/>
      <c r="N442" s="265"/>
      <c r="O442" s="265"/>
      <c r="P442" s="265"/>
      <c r="Q442" s="265"/>
      <c r="R442" s="265"/>
      <c r="S442" s="265"/>
      <c r="T442" s="266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7" t="s">
        <v>134</v>
      </c>
      <c r="AU442" s="267" t="s">
        <v>90</v>
      </c>
      <c r="AV442" s="15" t="s">
        <v>131</v>
      </c>
      <c r="AW442" s="15" t="s">
        <v>38</v>
      </c>
      <c r="AX442" s="15" t="s">
        <v>88</v>
      </c>
      <c r="AY442" s="267" t="s">
        <v>124</v>
      </c>
    </row>
    <row r="443" s="2" customFormat="1" ht="62.7" customHeight="1">
      <c r="A443" s="38"/>
      <c r="B443" s="39"/>
      <c r="C443" s="218" t="s">
        <v>206</v>
      </c>
      <c r="D443" s="218" t="s">
        <v>126</v>
      </c>
      <c r="E443" s="219" t="s">
        <v>491</v>
      </c>
      <c r="F443" s="220" t="s">
        <v>492</v>
      </c>
      <c r="G443" s="221" t="s">
        <v>199</v>
      </c>
      <c r="H443" s="222">
        <v>528</v>
      </c>
      <c r="I443" s="223"/>
      <c r="J443" s="224">
        <f>ROUND(I443*H443,2)</f>
        <v>0</v>
      </c>
      <c r="K443" s="220" t="s">
        <v>130</v>
      </c>
      <c r="L443" s="44"/>
      <c r="M443" s="225" t="s">
        <v>1</v>
      </c>
      <c r="N443" s="226" t="s">
        <v>45</v>
      </c>
      <c r="O443" s="91"/>
      <c r="P443" s="227">
        <f>O443*H443</f>
        <v>0</v>
      </c>
      <c r="Q443" s="227">
        <v>0</v>
      </c>
      <c r="R443" s="227">
        <f>Q443*H443</f>
        <v>0</v>
      </c>
      <c r="S443" s="227">
        <v>0</v>
      </c>
      <c r="T443" s="228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9" t="s">
        <v>381</v>
      </c>
      <c r="AT443" s="229" t="s">
        <v>126</v>
      </c>
      <c r="AU443" s="229" t="s">
        <v>90</v>
      </c>
      <c r="AY443" s="17" t="s">
        <v>124</v>
      </c>
      <c r="BE443" s="230">
        <f>IF(N443="základní",J443,0)</f>
        <v>0</v>
      </c>
      <c r="BF443" s="230">
        <f>IF(N443="snížená",J443,0)</f>
        <v>0</v>
      </c>
      <c r="BG443" s="230">
        <f>IF(N443="zákl. přenesená",J443,0)</f>
        <v>0</v>
      </c>
      <c r="BH443" s="230">
        <f>IF(N443="sníž. přenesená",J443,0)</f>
        <v>0</v>
      </c>
      <c r="BI443" s="230">
        <f>IF(N443="nulová",J443,0)</f>
        <v>0</v>
      </c>
      <c r="BJ443" s="17" t="s">
        <v>88</v>
      </c>
      <c r="BK443" s="230">
        <f>ROUND(I443*H443,2)</f>
        <v>0</v>
      </c>
      <c r="BL443" s="17" t="s">
        <v>381</v>
      </c>
      <c r="BM443" s="229" t="s">
        <v>493</v>
      </c>
    </row>
    <row r="444" s="2" customFormat="1">
      <c r="A444" s="38"/>
      <c r="B444" s="39"/>
      <c r="C444" s="40"/>
      <c r="D444" s="231" t="s">
        <v>132</v>
      </c>
      <c r="E444" s="40"/>
      <c r="F444" s="232" t="s">
        <v>494</v>
      </c>
      <c r="G444" s="40"/>
      <c r="H444" s="40"/>
      <c r="I444" s="233"/>
      <c r="J444" s="40"/>
      <c r="K444" s="40"/>
      <c r="L444" s="44"/>
      <c r="M444" s="234"/>
      <c r="N444" s="235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132</v>
      </c>
      <c r="AU444" s="17" t="s">
        <v>90</v>
      </c>
    </row>
    <row r="445" s="13" customFormat="1">
      <c r="A445" s="13"/>
      <c r="B445" s="236"/>
      <c r="C445" s="237"/>
      <c r="D445" s="231" t="s">
        <v>134</v>
      </c>
      <c r="E445" s="238" t="s">
        <v>1</v>
      </c>
      <c r="F445" s="239" t="s">
        <v>457</v>
      </c>
      <c r="G445" s="237"/>
      <c r="H445" s="238" t="s">
        <v>1</v>
      </c>
      <c r="I445" s="240"/>
      <c r="J445" s="237"/>
      <c r="K445" s="237"/>
      <c r="L445" s="241"/>
      <c r="M445" s="242"/>
      <c r="N445" s="243"/>
      <c r="O445" s="243"/>
      <c r="P445" s="243"/>
      <c r="Q445" s="243"/>
      <c r="R445" s="243"/>
      <c r="S445" s="243"/>
      <c r="T445" s="24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5" t="s">
        <v>134</v>
      </c>
      <c r="AU445" s="245" t="s">
        <v>90</v>
      </c>
      <c r="AV445" s="13" t="s">
        <v>88</v>
      </c>
      <c r="AW445" s="13" t="s">
        <v>38</v>
      </c>
      <c r="AX445" s="13" t="s">
        <v>80</v>
      </c>
      <c r="AY445" s="245" t="s">
        <v>124</v>
      </c>
    </row>
    <row r="446" s="13" customFormat="1">
      <c r="A446" s="13"/>
      <c r="B446" s="236"/>
      <c r="C446" s="237"/>
      <c r="D446" s="231" t="s">
        <v>134</v>
      </c>
      <c r="E446" s="238" t="s">
        <v>1</v>
      </c>
      <c r="F446" s="239" t="s">
        <v>495</v>
      </c>
      <c r="G446" s="237"/>
      <c r="H446" s="238" t="s">
        <v>1</v>
      </c>
      <c r="I446" s="240"/>
      <c r="J446" s="237"/>
      <c r="K446" s="237"/>
      <c r="L446" s="241"/>
      <c r="M446" s="242"/>
      <c r="N446" s="243"/>
      <c r="O446" s="243"/>
      <c r="P446" s="243"/>
      <c r="Q446" s="243"/>
      <c r="R446" s="243"/>
      <c r="S446" s="243"/>
      <c r="T446" s="24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5" t="s">
        <v>134</v>
      </c>
      <c r="AU446" s="245" t="s">
        <v>90</v>
      </c>
      <c r="AV446" s="13" t="s">
        <v>88</v>
      </c>
      <c r="AW446" s="13" t="s">
        <v>38</v>
      </c>
      <c r="AX446" s="13" t="s">
        <v>80</v>
      </c>
      <c r="AY446" s="245" t="s">
        <v>124</v>
      </c>
    </row>
    <row r="447" s="14" customFormat="1">
      <c r="A447" s="14"/>
      <c r="B447" s="246"/>
      <c r="C447" s="247"/>
      <c r="D447" s="231" t="s">
        <v>134</v>
      </c>
      <c r="E447" s="248" t="s">
        <v>1</v>
      </c>
      <c r="F447" s="249" t="s">
        <v>496</v>
      </c>
      <c r="G447" s="247"/>
      <c r="H447" s="250">
        <v>528</v>
      </c>
      <c r="I447" s="251"/>
      <c r="J447" s="247"/>
      <c r="K447" s="247"/>
      <c r="L447" s="252"/>
      <c r="M447" s="253"/>
      <c r="N447" s="254"/>
      <c r="O447" s="254"/>
      <c r="P447" s="254"/>
      <c r="Q447" s="254"/>
      <c r="R447" s="254"/>
      <c r="S447" s="254"/>
      <c r="T447" s="255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6" t="s">
        <v>134</v>
      </c>
      <c r="AU447" s="256" t="s">
        <v>90</v>
      </c>
      <c r="AV447" s="14" t="s">
        <v>90</v>
      </c>
      <c r="AW447" s="14" t="s">
        <v>38</v>
      </c>
      <c r="AX447" s="14" t="s">
        <v>80</v>
      </c>
      <c r="AY447" s="256" t="s">
        <v>124</v>
      </c>
    </row>
    <row r="448" s="15" customFormat="1">
      <c r="A448" s="15"/>
      <c r="B448" s="257"/>
      <c r="C448" s="258"/>
      <c r="D448" s="231" t="s">
        <v>134</v>
      </c>
      <c r="E448" s="259" t="s">
        <v>1</v>
      </c>
      <c r="F448" s="260" t="s">
        <v>138</v>
      </c>
      <c r="G448" s="258"/>
      <c r="H448" s="261">
        <v>528</v>
      </c>
      <c r="I448" s="262"/>
      <c r="J448" s="258"/>
      <c r="K448" s="258"/>
      <c r="L448" s="263"/>
      <c r="M448" s="264"/>
      <c r="N448" s="265"/>
      <c r="O448" s="265"/>
      <c r="P448" s="265"/>
      <c r="Q448" s="265"/>
      <c r="R448" s="265"/>
      <c r="S448" s="265"/>
      <c r="T448" s="266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7" t="s">
        <v>134</v>
      </c>
      <c r="AU448" s="267" t="s">
        <v>90</v>
      </c>
      <c r="AV448" s="15" t="s">
        <v>131</v>
      </c>
      <c r="AW448" s="15" t="s">
        <v>38</v>
      </c>
      <c r="AX448" s="15" t="s">
        <v>88</v>
      </c>
      <c r="AY448" s="267" t="s">
        <v>124</v>
      </c>
    </row>
    <row r="449" s="2" customFormat="1" ht="14.4" customHeight="1">
      <c r="A449" s="38"/>
      <c r="B449" s="39"/>
      <c r="C449" s="268" t="s">
        <v>497</v>
      </c>
      <c r="D449" s="268" t="s">
        <v>170</v>
      </c>
      <c r="E449" s="269" t="s">
        <v>498</v>
      </c>
      <c r="F449" s="270" t="s">
        <v>499</v>
      </c>
      <c r="G449" s="271" t="s">
        <v>199</v>
      </c>
      <c r="H449" s="272">
        <v>555</v>
      </c>
      <c r="I449" s="273"/>
      <c r="J449" s="274">
        <f>ROUND(I449*H449,2)</f>
        <v>0</v>
      </c>
      <c r="K449" s="270" t="s">
        <v>390</v>
      </c>
      <c r="L449" s="275"/>
      <c r="M449" s="276" t="s">
        <v>1</v>
      </c>
      <c r="N449" s="277" t="s">
        <v>45</v>
      </c>
      <c r="O449" s="91"/>
      <c r="P449" s="227">
        <f>O449*H449</f>
        <v>0</v>
      </c>
      <c r="Q449" s="227">
        <v>0</v>
      </c>
      <c r="R449" s="227">
        <f>Q449*H449</f>
        <v>0</v>
      </c>
      <c r="S449" s="227">
        <v>0</v>
      </c>
      <c r="T449" s="228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9" t="s">
        <v>391</v>
      </c>
      <c r="AT449" s="229" t="s">
        <v>170</v>
      </c>
      <c r="AU449" s="229" t="s">
        <v>90</v>
      </c>
      <c r="AY449" s="17" t="s">
        <v>124</v>
      </c>
      <c r="BE449" s="230">
        <f>IF(N449="základní",J449,0)</f>
        <v>0</v>
      </c>
      <c r="BF449" s="230">
        <f>IF(N449="snížená",J449,0)</f>
        <v>0</v>
      </c>
      <c r="BG449" s="230">
        <f>IF(N449="zákl. přenesená",J449,0)</f>
        <v>0</v>
      </c>
      <c r="BH449" s="230">
        <f>IF(N449="sníž. přenesená",J449,0)</f>
        <v>0</v>
      </c>
      <c r="BI449" s="230">
        <f>IF(N449="nulová",J449,0)</f>
        <v>0</v>
      </c>
      <c r="BJ449" s="17" t="s">
        <v>88</v>
      </c>
      <c r="BK449" s="230">
        <f>ROUND(I449*H449,2)</f>
        <v>0</v>
      </c>
      <c r="BL449" s="17" t="s">
        <v>381</v>
      </c>
      <c r="BM449" s="229" t="s">
        <v>500</v>
      </c>
    </row>
    <row r="450" s="2" customFormat="1">
      <c r="A450" s="38"/>
      <c r="B450" s="39"/>
      <c r="C450" s="40"/>
      <c r="D450" s="231" t="s">
        <v>132</v>
      </c>
      <c r="E450" s="40"/>
      <c r="F450" s="232" t="s">
        <v>499</v>
      </c>
      <c r="G450" s="40"/>
      <c r="H450" s="40"/>
      <c r="I450" s="233"/>
      <c r="J450" s="40"/>
      <c r="K450" s="40"/>
      <c r="L450" s="44"/>
      <c r="M450" s="234"/>
      <c r="N450" s="235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132</v>
      </c>
      <c r="AU450" s="17" t="s">
        <v>90</v>
      </c>
    </row>
    <row r="451" s="2" customFormat="1" ht="37.8" customHeight="1">
      <c r="A451" s="38"/>
      <c r="B451" s="39"/>
      <c r="C451" s="218" t="s">
        <v>266</v>
      </c>
      <c r="D451" s="218" t="s">
        <v>126</v>
      </c>
      <c r="E451" s="219" t="s">
        <v>501</v>
      </c>
      <c r="F451" s="220" t="s">
        <v>502</v>
      </c>
      <c r="G451" s="221" t="s">
        <v>199</v>
      </c>
      <c r="H451" s="222">
        <v>40.5</v>
      </c>
      <c r="I451" s="223"/>
      <c r="J451" s="224">
        <f>ROUND(I451*H451,2)</f>
        <v>0</v>
      </c>
      <c r="K451" s="220" t="s">
        <v>130</v>
      </c>
      <c r="L451" s="44"/>
      <c r="M451" s="225" t="s">
        <v>1</v>
      </c>
      <c r="N451" s="226" t="s">
        <v>45</v>
      </c>
      <c r="O451" s="91"/>
      <c r="P451" s="227">
        <f>O451*H451</f>
        <v>0</v>
      </c>
      <c r="Q451" s="227">
        <v>0</v>
      </c>
      <c r="R451" s="227">
        <f>Q451*H451</f>
        <v>0</v>
      </c>
      <c r="S451" s="227">
        <v>0</v>
      </c>
      <c r="T451" s="228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9" t="s">
        <v>381</v>
      </c>
      <c r="AT451" s="229" t="s">
        <v>126</v>
      </c>
      <c r="AU451" s="229" t="s">
        <v>90</v>
      </c>
      <c r="AY451" s="17" t="s">
        <v>124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17" t="s">
        <v>88</v>
      </c>
      <c r="BK451" s="230">
        <f>ROUND(I451*H451,2)</f>
        <v>0</v>
      </c>
      <c r="BL451" s="17" t="s">
        <v>381</v>
      </c>
      <c r="BM451" s="229" t="s">
        <v>503</v>
      </c>
    </row>
    <row r="452" s="2" customFormat="1">
      <c r="A452" s="38"/>
      <c r="B452" s="39"/>
      <c r="C452" s="40"/>
      <c r="D452" s="231" t="s">
        <v>132</v>
      </c>
      <c r="E452" s="40"/>
      <c r="F452" s="232" t="s">
        <v>502</v>
      </c>
      <c r="G452" s="40"/>
      <c r="H452" s="40"/>
      <c r="I452" s="233"/>
      <c r="J452" s="40"/>
      <c r="K452" s="40"/>
      <c r="L452" s="44"/>
      <c r="M452" s="234"/>
      <c r="N452" s="235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132</v>
      </c>
      <c r="AU452" s="17" t="s">
        <v>90</v>
      </c>
    </row>
    <row r="453" s="13" customFormat="1">
      <c r="A453" s="13"/>
      <c r="B453" s="236"/>
      <c r="C453" s="237"/>
      <c r="D453" s="231" t="s">
        <v>134</v>
      </c>
      <c r="E453" s="238" t="s">
        <v>1</v>
      </c>
      <c r="F453" s="239" t="s">
        <v>457</v>
      </c>
      <c r="G453" s="237"/>
      <c r="H453" s="238" t="s">
        <v>1</v>
      </c>
      <c r="I453" s="240"/>
      <c r="J453" s="237"/>
      <c r="K453" s="237"/>
      <c r="L453" s="241"/>
      <c r="M453" s="242"/>
      <c r="N453" s="243"/>
      <c r="O453" s="243"/>
      <c r="P453" s="243"/>
      <c r="Q453" s="243"/>
      <c r="R453" s="243"/>
      <c r="S453" s="243"/>
      <c r="T453" s="24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5" t="s">
        <v>134</v>
      </c>
      <c r="AU453" s="245" t="s">
        <v>90</v>
      </c>
      <c r="AV453" s="13" t="s">
        <v>88</v>
      </c>
      <c r="AW453" s="13" t="s">
        <v>38</v>
      </c>
      <c r="AX453" s="13" t="s">
        <v>80</v>
      </c>
      <c r="AY453" s="245" t="s">
        <v>124</v>
      </c>
    </row>
    <row r="454" s="13" customFormat="1">
      <c r="A454" s="13"/>
      <c r="B454" s="236"/>
      <c r="C454" s="237"/>
      <c r="D454" s="231" t="s">
        <v>134</v>
      </c>
      <c r="E454" s="238" t="s">
        <v>1</v>
      </c>
      <c r="F454" s="239" t="s">
        <v>385</v>
      </c>
      <c r="G454" s="237"/>
      <c r="H454" s="238" t="s">
        <v>1</v>
      </c>
      <c r="I454" s="240"/>
      <c r="J454" s="237"/>
      <c r="K454" s="237"/>
      <c r="L454" s="241"/>
      <c r="M454" s="242"/>
      <c r="N454" s="243"/>
      <c r="O454" s="243"/>
      <c r="P454" s="243"/>
      <c r="Q454" s="243"/>
      <c r="R454" s="243"/>
      <c r="S454" s="243"/>
      <c r="T454" s="24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5" t="s">
        <v>134</v>
      </c>
      <c r="AU454" s="245" t="s">
        <v>90</v>
      </c>
      <c r="AV454" s="13" t="s">
        <v>88</v>
      </c>
      <c r="AW454" s="13" t="s">
        <v>38</v>
      </c>
      <c r="AX454" s="13" t="s">
        <v>80</v>
      </c>
      <c r="AY454" s="245" t="s">
        <v>124</v>
      </c>
    </row>
    <row r="455" s="13" customFormat="1">
      <c r="A455" s="13"/>
      <c r="B455" s="236"/>
      <c r="C455" s="237"/>
      <c r="D455" s="231" t="s">
        <v>134</v>
      </c>
      <c r="E455" s="238" t="s">
        <v>1</v>
      </c>
      <c r="F455" s="239" t="s">
        <v>504</v>
      </c>
      <c r="G455" s="237"/>
      <c r="H455" s="238" t="s">
        <v>1</v>
      </c>
      <c r="I455" s="240"/>
      <c r="J455" s="237"/>
      <c r="K455" s="237"/>
      <c r="L455" s="241"/>
      <c r="M455" s="242"/>
      <c r="N455" s="243"/>
      <c r="O455" s="243"/>
      <c r="P455" s="243"/>
      <c r="Q455" s="243"/>
      <c r="R455" s="243"/>
      <c r="S455" s="243"/>
      <c r="T455" s="24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5" t="s">
        <v>134</v>
      </c>
      <c r="AU455" s="245" t="s">
        <v>90</v>
      </c>
      <c r="AV455" s="13" t="s">
        <v>88</v>
      </c>
      <c r="AW455" s="13" t="s">
        <v>38</v>
      </c>
      <c r="AX455" s="13" t="s">
        <v>80</v>
      </c>
      <c r="AY455" s="245" t="s">
        <v>124</v>
      </c>
    </row>
    <row r="456" s="13" customFormat="1">
      <c r="A456" s="13"/>
      <c r="B456" s="236"/>
      <c r="C456" s="237"/>
      <c r="D456" s="231" t="s">
        <v>134</v>
      </c>
      <c r="E456" s="238" t="s">
        <v>1</v>
      </c>
      <c r="F456" s="239" t="s">
        <v>505</v>
      </c>
      <c r="G456" s="237"/>
      <c r="H456" s="238" t="s">
        <v>1</v>
      </c>
      <c r="I456" s="240"/>
      <c r="J456" s="237"/>
      <c r="K456" s="237"/>
      <c r="L456" s="241"/>
      <c r="M456" s="242"/>
      <c r="N456" s="243"/>
      <c r="O456" s="243"/>
      <c r="P456" s="243"/>
      <c r="Q456" s="243"/>
      <c r="R456" s="243"/>
      <c r="S456" s="243"/>
      <c r="T456" s="24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5" t="s">
        <v>134</v>
      </c>
      <c r="AU456" s="245" t="s">
        <v>90</v>
      </c>
      <c r="AV456" s="13" t="s">
        <v>88</v>
      </c>
      <c r="AW456" s="13" t="s">
        <v>38</v>
      </c>
      <c r="AX456" s="13" t="s">
        <v>80</v>
      </c>
      <c r="AY456" s="245" t="s">
        <v>124</v>
      </c>
    </row>
    <row r="457" s="14" customFormat="1">
      <c r="A457" s="14"/>
      <c r="B457" s="246"/>
      <c r="C457" s="247"/>
      <c r="D457" s="231" t="s">
        <v>134</v>
      </c>
      <c r="E457" s="248" t="s">
        <v>1</v>
      </c>
      <c r="F457" s="249" t="s">
        <v>506</v>
      </c>
      <c r="G457" s="247"/>
      <c r="H457" s="250">
        <v>30</v>
      </c>
      <c r="I457" s="251"/>
      <c r="J457" s="247"/>
      <c r="K457" s="247"/>
      <c r="L457" s="252"/>
      <c r="M457" s="253"/>
      <c r="N457" s="254"/>
      <c r="O457" s="254"/>
      <c r="P457" s="254"/>
      <c r="Q457" s="254"/>
      <c r="R457" s="254"/>
      <c r="S457" s="254"/>
      <c r="T457" s="25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6" t="s">
        <v>134</v>
      </c>
      <c r="AU457" s="256" t="s">
        <v>90</v>
      </c>
      <c r="AV457" s="14" t="s">
        <v>90</v>
      </c>
      <c r="AW457" s="14" t="s">
        <v>38</v>
      </c>
      <c r="AX457" s="14" t="s">
        <v>80</v>
      </c>
      <c r="AY457" s="256" t="s">
        <v>124</v>
      </c>
    </row>
    <row r="458" s="13" customFormat="1">
      <c r="A458" s="13"/>
      <c r="B458" s="236"/>
      <c r="C458" s="237"/>
      <c r="D458" s="231" t="s">
        <v>134</v>
      </c>
      <c r="E458" s="238" t="s">
        <v>1</v>
      </c>
      <c r="F458" s="239" t="s">
        <v>507</v>
      </c>
      <c r="G458" s="237"/>
      <c r="H458" s="238" t="s">
        <v>1</v>
      </c>
      <c r="I458" s="240"/>
      <c r="J458" s="237"/>
      <c r="K458" s="237"/>
      <c r="L458" s="241"/>
      <c r="M458" s="242"/>
      <c r="N458" s="243"/>
      <c r="O458" s="243"/>
      <c r="P458" s="243"/>
      <c r="Q458" s="243"/>
      <c r="R458" s="243"/>
      <c r="S458" s="243"/>
      <c r="T458" s="24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5" t="s">
        <v>134</v>
      </c>
      <c r="AU458" s="245" t="s">
        <v>90</v>
      </c>
      <c r="AV458" s="13" t="s">
        <v>88</v>
      </c>
      <c r="AW458" s="13" t="s">
        <v>38</v>
      </c>
      <c r="AX458" s="13" t="s">
        <v>80</v>
      </c>
      <c r="AY458" s="245" t="s">
        <v>124</v>
      </c>
    </row>
    <row r="459" s="14" customFormat="1">
      <c r="A459" s="14"/>
      <c r="B459" s="246"/>
      <c r="C459" s="247"/>
      <c r="D459" s="231" t="s">
        <v>134</v>
      </c>
      <c r="E459" s="248" t="s">
        <v>1</v>
      </c>
      <c r="F459" s="249" t="s">
        <v>508</v>
      </c>
      <c r="G459" s="247"/>
      <c r="H459" s="250">
        <v>6</v>
      </c>
      <c r="I459" s="251"/>
      <c r="J459" s="247"/>
      <c r="K459" s="247"/>
      <c r="L459" s="252"/>
      <c r="M459" s="253"/>
      <c r="N459" s="254"/>
      <c r="O459" s="254"/>
      <c r="P459" s="254"/>
      <c r="Q459" s="254"/>
      <c r="R459" s="254"/>
      <c r="S459" s="254"/>
      <c r="T459" s="255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6" t="s">
        <v>134</v>
      </c>
      <c r="AU459" s="256" t="s">
        <v>90</v>
      </c>
      <c r="AV459" s="14" t="s">
        <v>90</v>
      </c>
      <c r="AW459" s="14" t="s">
        <v>38</v>
      </c>
      <c r="AX459" s="14" t="s">
        <v>80</v>
      </c>
      <c r="AY459" s="256" t="s">
        <v>124</v>
      </c>
    </row>
    <row r="460" s="13" customFormat="1">
      <c r="A460" s="13"/>
      <c r="B460" s="236"/>
      <c r="C460" s="237"/>
      <c r="D460" s="231" t="s">
        <v>134</v>
      </c>
      <c r="E460" s="238" t="s">
        <v>1</v>
      </c>
      <c r="F460" s="239" t="s">
        <v>509</v>
      </c>
      <c r="G460" s="237"/>
      <c r="H460" s="238" t="s">
        <v>1</v>
      </c>
      <c r="I460" s="240"/>
      <c r="J460" s="237"/>
      <c r="K460" s="237"/>
      <c r="L460" s="241"/>
      <c r="M460" s="242"/>
      <c r="N460" s="243"/>
      <c r="O460" s="243"/>
      <c r="P460" s="243"/>
      <c r="Q460" s="243"/>
      <c r="R460" s="243"/>
      <c r="S460" s="243"/>
      <c r="T460" s="24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5" t="s">
        <v>134</v>
      </c>
      <c r="AU460" s="245" t="s">
        <v>90</v>
      </c>
      <c r="AV460" s="13" t="s">
        <v>88</v>
      </c>
      <c r="AW460" s="13" t="s">
        <v>38</v>
      </c>
      <c r="AX460" s="13" t="s">
        <v>80</v>
      </c>
      <c r="AY460" s="245" t="s">
        <v>124</v>
      </c>
    </row>
    <row r="461" s="14" customFormat="1">
      <c r="A461" s="14"/>
      <c r="B461" s="246"/>
      <c r="C461" s="247"/>
      <c r="D461" s="231" t="s">
        <v>134</v>
      </c>
      <c r="E461" s="248" t="s">
        <v>1</v>
      </c>
      <c r="F461" s="249" t="s">
        <v>510</v>
      </c>
      <c r="G461" s="247"/>
      <c r="H461" s="250">
        <v>4.5</v>
      </c>
      <c r="I461" s="251"/>
      <c r="J461" s="247"/>
      <c r="K461" s="247"/>
      <c r="L461" s="252"/>
      <c r="M461" s="253"/>
      <c r="N461" s="254"/>
      <c r="O461" s="254"/>
      <c r="P461" s="254"/>
      <c r="Q461" s="254"/>
      <c r="R461" s="254"/>
      <c r="S461" s="254"/>
      <c r="T461" s="25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6" t="s">
        <v>134</v>
      </c>
      <c r="AU461" s="256" t="s">
        <v>90</v>
      </c>
      <c r="AV461" s="14" t="s">
        <v>90</v>
      </c>
      <c r="AW461" s="14" t="s">
        <v>38</v>
      </c>
      <c r="AX461" s="14" t="s">
        <v>80</v>
      </c>
      <c r="AY461" s="256" t="s">
        <v>124</v>
      </c>
    </row>
    <row r="462" s="15" customFormat="1">
      <c r="A462" s="15"/>
      <c r="B462" s="257"/>
      <c r="C462" s="258"/>
      <c r="D462" s="231" t="s">
        <v>134</v>
      </c>
      <c r="E462" s="259" t="s">
        <v>1</v>
      </c>
      <c r="F462" s="260" t="s">
        <v>138</v>
      </c>
      <c r="G462" s="258"/>
      <c r="H462" s="261">
        <v>40.5</v>
      </c>
      <c r="I462" s="262"/>
      <c r="J462" s="258"/>
      <c r="K462" s="258"/>
      <c r="L462" s="263"/>
      <c r="M462" s="264"/>
      <c r="N462" s="265"/>
      <c r="O462" s="265"/>
      <c r="P462" s="265"/>
      <c r="Q462" s="265"/>
      <c r="R462" s="265"/>
      <c r="S462" s="265"/>
      <c r="T462" s="266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7" t="s">
        <v>134</v>
      </c>
      <c r="AU462" s="267" t="s">
        <v>90</v>
      </c>
      <c r="AV462" s="15" t="s">
        <v>131</v>
      </c>
      <c r="AW462" s="15" t="s">
        <v>38</v>
      </c>
      <c r="AX462" s="15" t="s">
        <v>88</v>
      </c>
      <c r="AY462" s="267" t="s">
        <v>124</v>
      </c>
    </row>
    <row r="463" s="2" customFormat="1" ht="24.15" customHeight="1">
      <c r="A463" s="38"/>
      <c r="B463" s="39"/>
      <c r="C463" s="218" t="s">
        <v>375</v>
      </c>
      <c r="D463" s="218" t="s">
        <v>126</v>
      </c>
      <c r="E463" s="219" t="s">
        <v>511</v>
      </c>
      <c r="F463" s="220" t="s">
        <v>512</v>
      </c>
      <c r="G463" s="221" t="s">
        <v>209</v>
      </c>
      <c r="H463" s="222">
        <v>7</v>
      </c>
      <c r="I463" s="223"/>
      <c r="J463" s="224">
        <f>ROUND(I463*H463,2)</f>
        <v>0</v>
      </c>
      <c r="K463" s="220" t="s">
        <v>130</v>
      </c>
      <c r="L463" s="44"/>
      <c r="M463" s="225" t="s">
        <v>1</v>
      </c>
      <c r="N463" s="226" t="s">
        <v>45</v>
      </c>
      <c r="O463" s="91"/>
      <c r="P463" s="227">
        <f>O463*H463</f>
        <v>0</v>
      </c>
      <c r="Q463" s="227">
        <v>0</v>
      </c>
      <c r="R463" s="227">
        <f>Q463*H463</f>
        <v>0</v>
      </c>
      <c r="S463" s="227">
        <v>0</v>
      </c>
      <c r="T463" s="228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9" t="s">
        <v>381</v>
      </c>
      <c r="AT463" s="229" t="s">
        <v>126</v>
      </c>
      <c r="AU463" s="229" t="s">
        <v>90</v>
      </c>
      <c r="AY463" s="17" t="s">
        <v>124</v>
      </c>
      <c r="BE463" s="230">
        <f>IF(N463="základní",J463,0)</f>
        <v>0</v>
      </c>
      <c r="BF463" s="230">
        <f>IF(N463="snížená",J463,0)</f>
        <v>0</v>
      </c>
      <c r="BG463" s="230">
        <f>IF(N463="zákl. přenesená",J463,0)</f>
        <v>0</v>
      </c>
      <c r="BH463" s="230">
        <f>IF(N463="sníž. přenesená",J463,0)</f>
        <v>0</v>
      </c>
      <c r="BI463" s="230">
        <f>IF(N463="nulová",J463,0)</f>
        <v>0</v>
      </c>
      <c r="BJ463" s="17" t="s">
        <v>88</v>
      </c>
      <c r="BK463" s="230">
        <f>ROUND(I463*H463,2)</f>
        <v>0</v>
      </c>
      <c r="BL463" s="17" t="s">
        <v>381</v>
      </c>
      <c r="BM463" s="229" t="s">
        <v>513</v>
      </c>
    </row>
    <row r="464" s="2" customFormat="1">
      <c r="A464" s="38"/>
      <c r="B464" s="39"/>
      <c r="C464" s="40"/>
      <c r="D464" s="231" t="s">
        <v>132</v>
      </c>
      <c r="E464" s="40"/>
      <c r="F464" s="232" t="s">
        <v>512</v>
      </c>
      <c r="G464" s="40"/>
      <c r="H464" s="40"/>
      <c r="I464" s="233"/>
      <c r="J464" s="40"/>
      <c r="K464" s="40"/>
      <c r="L464" s="44"/>
      <c r="M464" s="234"/>
      <c r="N464" s="235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132</v>
      </c>
      <c r="AU464" s="17" t="s">
        <v>90</v>
      </c>
    </row>
    <row r="465" s="13" customFormat="1">
      <c r="A465" s="13"/>
      <c r="B465" s="236"/>
      <c r="C465" s="237"/>
      <c r="D465" s="231" t="s">
        <v>134</v>
      </c>
      <c r="E465" s="238" t="s">
        <v>1</v>
      </c>
      <c r="F465" s="239" t="s">
        <v>457</v>
      </c>
      <c r="G465" s="237"/>
      <c r="H465" s="238" t="s">
        <v>1</v>
      </c>
      <c r="I465" s="240"/>
      <c r="J465" s="237"/>
      <c r="K465" s="237"/>
      <c r="L465" s="241"/>
      <c r="M465" s="242"/>
      <c r="N465" s="243"/>
      <c r="O465" s="243"/>
      <c r="P465" s="243"/>
      <c r="Q465" s="243"/>
      <c r="R465" s="243"/>
      <c r="S465" s="243"/>
      <c r="T465" s="24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5" t="s">
        <v>134</v>
      </c>
      <c r="AU465" s="245" t="s">
        <v>90</v>
      </c>
      <c r="AV465" s="13" t="s">
        <v>88</v>
      </c>
      <c r="AW465" s="13" t="s">
        <v>38</v>
      </c>
      <c r="AX465" s="13" t="s">
        <v>80</v>
      </c>
      <c r="AY465" s="245" t="s">
        <v>124</v>
      </c>
    </row>
    <row r="466" s="13" customFormat="1">
      <c r="A466" s="13"/>
      <c r="B466" s="236"/>
      <c r="C466" s="237"/>
      <c r="D466" s="231" t="s">
        <v>134</v>
      </c>
      <c r="E466" s="238" t="s">
        <v>1</v>
      </c>
      <c r="F466" s="239" t="s">
        <v>514</v>
      </c>
      <c r="G466" s="237"/>
      <c r="H466" s="238" t="s">
        <v>1</v>
      </c>
      <c r="I466" s="240"/>
      <c r="J466" s="237"/>
      <c r="K466" s="237"/>
      <c r="L466" s="241"/>
      <c r="M466" s="242"/>
      <c r="N466" s="243"/>
      <c r="O466" s="243"/>
      <c r="P466" s="243"/>
      <c r="Q466" s="243"/>
      <c r="R466" s="243"/>
      <c r="S466" s="243"/>
      <c r="T466" s="24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5" t="s">
        <v>134</v>
      </c>
      <c r="AU466" s="245" t="s">
        <v>90</v>
      </c>
      <c r="AV466" s="13" t="s">
        <v>88</v>
      </c>
      <c r="AW466" s="13" t="s">
        <v>38</v>
      </c>
      <c r="AX466" s="13" t="s">
        <v>80</v>
      </c>
      <c r="AY466" s="245" t="s">
        <v>124</v>
      </c>
    </row>
    <row r="467" s="14" customFormat="1">
      <c r="A467" s="14"/>
      <c r="B467" s="246"/>
      <c r="C467" s="247"/>
      <c r="D467" s="231" t="s">
        <v>134</v>
      </c>
      <c r="E467" s="248" t="s">
        <v>1</v>
      </c>
      <c r="F467" s="249" t="s">
        <v>169</v>
      </c>
      <c r="G467" s="247"/>
      <c r="H467" s="250">
        <v>7</v>
      </c>
      <c r="I467" s="251"/>
      <c r="J467" s="247"/>
      <c r="K467" s="247"/>
      <c r="L467" s="252"/>
      <c r="M467" s="253"/>
      <c r="N467" s="254"/>
      <c r="O467" s="254"/>
      <c r="P467" s="254"/>
      <c r="Q467" s="254"/>
      <c r="R467" s="254"/>
      <c r="S467" s="254"/>
      <c r="T467" s="25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6" t="s">
        <v>134</v>
      </c>
      <c r="AU467" s="256" t="s">
        <v>90</v>
      </c>
      <c r="AV467" s="14" t="s">
        <v>90</v>
      </c>
      <c r="AW467" s="14" t="s">
        <v>38</v>
      </c>
      <c r="AX467" s="14" t="s">
        <v>80</v>
      </c>
      <c r="AY467" s="256" t="s">
        <v>124</v>
      </c>
    </row>
    <row r="468" s="15" customFormat="1">
      <c r="A468" s="15"/>
      <c r="B468" s="257"/>
      <c r="C468" s="258"/>
      <c r="D468" s="231" t="s">
        <v>134</v>
      </c>
      <c r="E468" s="259" t="s">
        <v>1</v>
      </c>
      <c r="F468" s="260" t="s">
        <v>138</v>
      </c>
      <c r="G468" s="258"/>
      <c r="H468" s="261">
        <v>7</v>
      </c>
      <c r="I468" s="262"/>
      <c r="J468" s="258"/>
      <c r="K468" s="258"/>
      <c r="L468" s="263"/>
      <c r="M468" s="264"/>
      <c r="N468" s="265"/>
      <c r="O468" s="265"/>
      <c r="P468" s="265"/>
      <c r="Q468" s="265"/>
      <c r="R468" s="265"/>
      <c r="S468" s="265"/>
      <c r="T468" s="266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67" t="s">
        <v>134</v>
      </c>
      <c r="AU468" s="267" t="s">
        <v>90</v>
      </c>
      <c r="AV468" s="15" t="s">
        <v>131</v>
      </c>
      <c r="AW468" s="15" t="s">
        <v>38</v>
      </c>
      <c r="AX468" s="15" t="s">
        <v>88</v>
      </c>
      <c r="AY468" s="267" t="s">
        <v>124</v>
      </c>
    </row>
    <row r="469" s="2" customFormat="1" ht="14.4" customHeight="1">
      <c r="A469" s="38"/>
      <c r="B469" s="39"/>
      <c r="C469" s="218" t="s">
        <v>269</v>
      </c>
      <c r="D469" s="218" t="s">
        <v>126</v>
      </c>
      <c r="E469" s="219" t="s">
        <v>515</v>
      </c>
      <c r="F469" s="220" t="s">
        <v>516</v>
      </c>
      <c r="G469" s="221" t="s">
        <v>209</v>
      </c>
      <c r="H469" s="222">
        <v>7</v>
      </c>
      <c r="I469" s="223"/>
      <c r="J469" s="224">
        <f>ROUND(I469*H469,2)</f>
        <v>0</v>
      </c>
      <c r="K469" s="220" t="s">
        <v>130</v>
      </c>
      <c r="L469" s="44"/>
      <c r="M469" s="225" t="s">
        <v>1</v>
      </c>
      <c r="N469" s="226" t="s">
        <v>45</v>
      </c>
      <c r="O469" s="91"/>
      <c r="P469" s="227">
        <f>O469*H469</f>
        <v>0</v>
      </c>
      <c r="Q469" s="227">
        <v>0</v>
      </c>
      <c r="R469" s="227">
        <f>Q469*H469</f>
        <v>0</v>
      </c>
      <c r="S469" s="227">
        <v>0</v>
      </c>
      <c r="T469" s="228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9" t="s">
        <v>381</v>
      </c>
      <c r="AT469" s="229" t="s">
        <v>126</v>
      </c>
      <c r="AU469" s="229" t="s">
        <v>90</v>
      </c>
      <c r="AY469" s="17" t="s">
        <v>124</v>
      </c>
      <c r="BE469" s="230">
        <f>IF(N469="základní",J469,0)</f>
        <v>0</v>
      </c>
      <c r="BF469" s="230">
        <f>IF(N469="snížená",J469,0)</f>
        <v>0</v>
      </c>
      <c r="BG469" s="230">
        <f>IF(N469="zákl. přenesená",J469,0)</f>
        <v>0</v>
      </c>
      <c r="BH469" s="230">
        <f>IF(N469="sníž. přenesená",J469,0)</f>
        <v>0</v>
      </c>
      <c r="BI469" s="230">
        <f>IF(N469="nulová",J469,0)</f>
        <v>0</v>
      </c>
      <c r="BJ469" s="17" t="s">
        <v>88</v>
      </c>
      <c r="BK469" s="230">
        <f>ROUND(I469*H469,2)</f>
        <v>0</v>
      </c>
      <c r="BL469" s="17" t="s">
        <v>381</v>
      </c>
      <c r="BM469" s="229" t="s">
        <v>517</v>
      </c>
    </row>
    <row r="470" s="2" customFormat="1">
      <c r="A470" s="38"/>
      <c r="B470" s="39"/>
      <c r="C470" s="40"/>
      <c r="D470" s="231" t="s">
        <v>132</v>
      </c>
      <c r="E470" s="40"/>
      <c r="F470" s="232" t="s">
        <v>516</v>
      </c>
      <c r="G470" s="40"/>
      <c r="H470" s="40"/>
      <c r="I470" s="233"/>
      <c r="J470" s="40"/>
      <c r="K470" s="40"/>
      <c r="L470" s="44"/>
      <c r="M470" s="234"/>
      <c r="N470" s="235"/>
      <c r="O470" s="91"/>
      <c r="P470" s="91"/>
      <c r="Q470" s="91"/>
      <c r="R470" s="91"/>
      <c r="S470" s="91"/>
      <c r="T470" s="92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132</v>
      </c>
      <c r="AU470" s="17" t="s">
        <v>90</v>
      </c>
    </row>
    <row r="471" s="13" customFormat="1">
      <c r="A471" s="13"/>
      <c r="B471" s="236"/>
      <c r="C471" s="237"/>
      <c r="D471" s="231" t="s">
        <v>134</v>
      </c>
      <c r="E471" s="238" t="s">
        <v>1</v>
      </c>
      <c r="F471" s="239" t="s">
        <v>457</v>
      </c>
      <c r="G471" s="237"/>
      <c r="H471" s="238" t="s">
        <v>1</v>
      </c>
      <c r="I471" s="240"/>
      <c r="J471" s="237"/>
      <c r="K471" s="237"/>
      <c r="L471" s="241"/>
      <c r="M471" s="242"/>
      <c r="N471" s="243"/>
      <c r="O471" s="243"/>
      <c r="P471" s="243"/>
      <c r="Q471" s="243"/>
      <c r="R471" s="243"/>
      <c r="S471" s="243"/>
      <c r="T471" s="24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5" t="s">
        <v>134</v>
      </c>
      <c r="AU471" s="245" t="s">
        <v>90</v>
      </c>
      <c r="AV471" s="13" t="s">
        <v>88</v>
      </c>
      <c r="AW471" s="13" t="s">
        <v>38</v>
      </c>
      <c r="AX471" s="13" t="s">
        <v>80</v>
      </c>
      <c r="AY471" s="245" t="s">
        <v>124</v>
      </c>
    </row>
    <row r="472" s="13" customFormat="1">
      <c r="A472" s="13"/>
      <c r="B472" s="236"/>
      <c r="C472" s="237"/>
      <c r="D472" s="231" t="s">
        <v>134</v>
      </c>
      <c r="E472" s="238" t="s">
        <v>1</v>
      </c>
      <c r="F472" s="239" t="s">
        <v>514</v>
      </c>
      <c r="G472" s="237"/>
      <c r="H472" s="238" t="s">
        <v>1</v>
      </c>
      <c r="I472" s="240"/>
      <c r="J472" s="237"/>
      <c r="K472" s="237"/>
      <c r="L472" s="241"/>
      <c r="M472" s="242"/>
      <c r="N472" s="243"/>
      <c r="O472" s="243"/>
      <c r="P472" s="243"/>
      <c r="Q472" s="243"/>
      <c r="R472" s="243"/>
      <c r="S472" s="243"/>
      <c r="T472" s="24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5" t="s">
        <v>134</v>
      </c>
      <c r="AU472" s="245" t="s">
        <v>90</v>
      </c>
      <c r="AV472" s="13" t="s">
        <v>88</v>
      </c>
      <c r="AW472" s="13" t="s">
        <v>38</v>
      </c>
      <c r="AX472" s="13" t="s">
        <v>80</v>
      </c>
      <c r="AY472" s="245" t="s">
        <v>124</v>
      </c>
    </row>
    <row r="473" s="14" customFormat="1">
      <c r="A473" s="14"/>
      <c r="B473" s="246"/>
      <c r="C473" s="247"/>
      <c r="D473" s="231" t="s">
        <v>134</v>
      </c>
      <c r="E473" s="248" t="s">
        <v>1</v>
      </c>
      <c r="F473" s="249" t="s">
        <v>169</v>
      </c>
      <c r="G473" s="247"/>
      <c r="H473" s="250">
        <v>7</v>
      </c>
      <c r="I473" s="251"/>
      <c r="J473" s="247"/>
      <c r="K473" s="247"/>
      <c r="L473" s="252"/>
      <c r="M473" s="253"/>
      <c r="N473" s="254"/>
      <c r="O473" s="254"/>
      <c r="P473" s="254"/>
      <c r="Q473" s="254"/>
      <c r="R473" s="254"/>
      <c r="S473" s="254"/>
      <c r="T473" s="25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6" t="s">
        <v>134</v>
      </c>
      <c r="AU473" s="256" t="s">
        <v>90</v>
      </c>
      <c r="AV473" s="14" t="s">
        <v>90</v>
      </c>
      <c r="AW473" s="14" t="s">
        <v>38</v>
      </c>
      <c r="AX473" s="14" t="s">
        <v>80</v>
      </c>
      <c r="AY473" s="256" t="s">
        <v>124</v>
      </c>
    </row>
    <row r="474" s="15" customFormat="1">
      <c r="A474" s="15"/>
      <c r="B474" s="257"/>
      <c r="C474" s="258"/>
      <c r="D474" s="231" t="s">
        <v>134</v>
      </c>
      <c r="E474" s="259" t="s">
        <v>1</v>
      </c>
      <c r="F474" s="260" t="s">
        <v>138</v>
      </c>
      <c r="G474" s="258"/>
      <c r="H474" s="261">
        <v>7</v>
      </c>
      <c r="I474" s="262"/>
      <c r="J474" s="258"/>
      <c r="K474" s="258"/>
      <c r="L474" s="263"/>
      <c r="M474" s="264"/>
      <c r="N474" s="265"/>
      <c r="O474" s="265"/>
      <c r="P474" s="265"/>
      <c r="Q474" s="265"/>
      <c r="R474" s="265"/>
      <c r="S474" s="265"/>
      <c r="T474" s="266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67" t="s">
        <v>134</v>
      </c>
      <c r="AU474" s="267" t="s">
        <v>90</v>
      </c>
      <c r="AV474" s="15" t="s">
        <v>131</v>
      </c>
      <c r="AW474" s="15" t="s">
        <v>38</v>
      </c>
      <c r="AX474" s="15" t="s">
        <v>88</v>
      </c>
      <c r="AY474" s="267" t="s">
        <v>124</v>
      </c>
    </row>
    <row r="475" s="2" customFormat="1" ht="14.4" customHeight="1">
      <c r="A475" s="38"/>
      <c r="B475" s="39"/>
      <c r="C475" s="268" t="s">
        <v>518</v>
      </c>
      <c r="D475" s="268" t="s">
        <v>170</v>
      </c>
      <c r="E475" s="269" t="s">
        <v>519</v>
      </c>
      <c r="F475" s="270" t="s">
        <v>520</v>
      </c>
      <c r="G475" s="271" t="s">
        <v>209</v>
      </c>
      <c r="H475" s="272">
        <v>7</v>
      </c>
      <c r="I475" s="273"/>
      <c r="J475" s="274">
        <f>ROUND(I475*H475,2)</f>
        <v>0</v>
      </c>
      <c r="K475" s="270" t="s">
        <v>390</v>
      </c>
      <c r="L475" s="275"/>
      <c r="M475" s="276" t="s">
        <v>1</v>
      </c>
      <c r="N475" s="277" t="s">
        <v>45</v>
      </c>
      <c r="O475" s="91"/>
      <c r="P475" s="227">
        <f>O475*H475</f>
        <v>0</v>
      </c>
      <c r="Q475" s="227">
        <v>0</v>
      </c>
      <c r="R475" s="227">
        <f>Q475*H475</f>
        <v>0</v>
      </c>
      <c r="S475" s="227">
        <v>0</v>
      </c>
      <c r="T475" s="228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9" t="s">
        <v>391</v>
      </c>
      <c r="AT475" s="229" t="s">
        <v>170</v>
      </c>
      <c r="AU475" s="229" t="s">
        <v>90</v>
      </c>
      <c r="AY475" s="17" t="s">
        <v>124</v>
      </c>
      <c r="BE475" s="230">
        <f>IF(N475="základní",J475,0)</f>
        <v>0</v>
      </c>
      <c r="BF475" s="230">
        <f>IF(N475="snížená",J475,0)</f>
        <v>0</v>
      </c>
      <c r="BG475" s="230">
        <f>IF(N475="zákl. přenesená",J475,0)</f>
        <v>0</v>
      </c>
      <c r="BH475" s="230">
        <f>IF(N475="sníž. přenesená",J475,0)</f>
        <v>0</v>
      </c>
      <c r="BI475" s="230">
        <f>IF(N475="nulová",J475,0)</f>
        <v>0</v>
      </c>
      <c r="BJ475" s="17" t="s">
        <v>88</v>
      </c>
      <c r="BK475" s="230">
        <f>ROUND(I475*H475,2)</f>
        <v>0</v>
      </c>
      <c r="BL475" s="17" t="s">
        <v>381</v>
      </c>
      <c r="BM475" s="229" t="s">
        <v>521</v>
      </c>
    </row>
    <row r="476" s="2" customFormat="1">
      <c r="A476" s="38"/>
      <c r="B476" s="39"/>
      <c r="C476" s="40"/>
      <c r="D476" s="231" t="s">
        <v>132</v>
      </c>
      <c r="E476" s="40"/>
      <c r="F476" s="232" t="s">
        <v>520</v>
      </c>
      <c r="G476" s="40"/>
      <c r="H476" s="40"/>
      <c r="I476" s="233"/>
      <c r="J476" s="40"/>
      <c r="K476" s="40"/>
      <c r="L476" s="44"/>
      <c r="M476" s="234"/>
      <c r="N476" s="235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132</v>
      </c>
      <c r="AU476" s="17" t="s">
        <v>90</v>
      </c>
    </row>
    <row r="477" s="13" customFormat="1">
      <c r="A477" s="13"/>
      <c r="B477" s="236"/>
      <c r="C477" s="237"/>
      <c r="D477" s="231" t="s">
        <v>134</v>
      </c>
      <c r="E477" s="238" t="s">
        <v>1</v>
      </c>
      <c r="F477" s="239" t="s">
        <v>457</v>
      </c>
      <c r="G477" s="237"/>
      <c r="H477" s="238" t="s">
        <v>1</v>
      </c>
      <c r="I477" s="240"/>
      <c r="J477" s="237"/>
      <c r="K477" s="237"/>
      <c r="L477" s="241"/>
      <c r="M477" s="242"/>
      <c r="N477" s="243"/>
      <c r="O477" s="243"/>
      <c r="P477" s="243"/>
      <c r="Q477" s="243"/>
      <c r="R477" s="243"/>
      <c r="S477" s="243"/>
      <c r="T477" s="24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5" t="s">
        <v>134</v>
      </c>
      <c r="AU477" s="245" t="s">
        <v>90</v>
      </c>
      <c r="AV477" s="13" t="s">
        <v>88</v>
      </c>
      <c r="AW477" s="13" t="s">
        <v>38</v>
      </c>
      <c r="AX477" s="13" t="s">
        <v>80</v>
      </c>
      <c r="AY477" s="245" t="s">
        <v>124</v>
      </c>
    </row>
    <row r="478" s="13" customFormat="1">
      <c r="A478" s="13"/>
      <c r="B478" s="236"/>
      <c r="C478" s="237"/>
      <c r="D478" s="231" t="s">
        <v>134</v>
      </c>
      <c r="E478" s="238" t="s">
        <v>1</v>
      </c>
      <c r="F478" s="239" t="s">
        <v>514</v>
      </c>
      <c r="G478" s="237"/>
      <c r="H478" s="238" t="s">
        <v>1</v>
      </c>
      <c r="I478" s="240"/>
      <c r="J478" s="237"/>
      <c r="K478" s="237"/>
      <c r="L478" s="241"/>
      <c r="M478" s="242"/>
      <c r="N478" s="243"/>
      <c r="O478" s="243"/>
      <c r="P478" s="243"/>
      <c r="Q478" s="243"/>
      <c r="R478" s="243"/>
      <c r="S478" s="243"/>
      <c r="T478" s="24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5" t="s">
        <v>134</v>
      </c>
      <c r="AU478" s="245" t="s">
        <v>90</v>
      </c>
      <c r="AV478" s="13" t="s">
        <v>88</v>
      </c>
      <c r="AW478" s="13" t="s">
        <v>38</v>
      </c>
      <c r="AX478" s="13" t="s">
        <v>80</v>
      </c>
      <c r="AY478" s="245" t="s">
        <v>124</v>
      </c>
    </row>
    <row r="479" s="14" customFormat="1">
      <c r="A479" s="14"/>
      <c r="B479" s="246"/>
      <c r="C479" s="247"/>
      <c r="D479" s="231" t="s">
        <v>134</v>
      </c>
      <c r="E479" s="248" t="s">
        <v>1</v>
      </c>
      <c r="F479" s="249" t="s">
        <v>169</v>
      </c>
      <c r="G479" s="247"/>
      <c r="H479" s="250">
        <v>7</v>
      </c>
      <c r="I479" s="251"/>
      <c r="J479" s="247"/>
      <c r="K479" s="247"/>
      <c r="L479" s="252"/>
      <c r="M479" s="253"/>
      <c r="N479" s="254"/>
      <c r="O479" s="254"/>
      <c r="P479" s="254"/>
      <c r="Q479" s="254"/>
      <c r="R479" s="254"/>
      <c r="S479" s="254"/>
      <c r="T479" s="255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6" t="s">
        <v>134</v>
      </c>
      <c r="AU479" s="256" t="s">
        <v>90</v>
      </c>
      <c r="AV479" s="14" t="s">
        <v>90</v>
      </c>
      <c r="AW479" s="14" t="s">
        <v>38</v>
      </c>
      <c r="AX479" s="14" t="s">
        <v>80</v>
      </c>
      <c r="AY479" s="256" t="s">
        <v>124</v>
      </c>
    </row>
    <row r="480" s="15" customFormat="1">
      <c r="A480" s="15"/>
      <c r="B480" s="257"/>
      <c r="C480" s="258"/>
      <c r="D480" s="231" t="s">
        <v>134</v>
      </c>
      <c r="E480" s="259" t="s">
        <v>1</v>
      </c>
      <c r="F480" s="260" t="s">
        <v>138</v>
      </c>
      <c r="G480" s="258"/>
      <c r="H480" s="261">
        <v>7</v>
      </c>
      <c r="I480" s="262"/>
      <c r="J480" s="258"/>
      <c r="K480" s="258"/>
      <c r="L480" s="263"/>
      <c r="M480" s="264"/>
      <c r="N480" s="265"/>
      <c r="O480" s="265"/>
      <c r="P480" s="265"/>
      <c r="Q480" s="265"/>
      <c r="R480" s="265"/>
      <c r="S480" s="265"/>
      <c r="T480" s="266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7" t="s">
        <v>134</v>
      </c>
      <c r="AU480" s="267" t="s">
        <v>90</v>
      </c>
      <c r="AV480" s="15" t="s">
        <v>131</v>
      </c>
      <c r="AW480" s="15" t="s">
        <v>38</v>
      </c>
      <c r="AX480" s="15" t="s">
        <v>88</v>
      </c>
      <c r="AY480" s="267" t="s">
        <v>124</v>
      </c>
    </row>
    <row r="481" s="2" customFormat="1" ht="37.8" customHeight="1">
      <c r="A481" s="38"/>
      <c r="B481" s="39"/>
      <c r="C481" s="218" t="s">
        <v>273</v>
      </c>
      <c r="D481" s="218" t="s">
        <v>126</v>
      </c>
      <c r="E481" s="219" t="s">
        <v>522</v>
      </c>
      <c r="F481" s="220" t="s">
        <v>523</v>
      </c>
      <c r="G481" s="221" t="s">
        <v>209</v>
      </c>
      <c r="H481" s="222">
        <v>3</v>
      </c>
      <c r="I481" s="223"/>
      <c r="J481" s="224">
        <f>ROUND(I481*H481,2)</f>
        <v>0</v>
      </c>
      <c r="K481" s="220" t="s">
        <v>130</v>
      </c>
      <c r="L481" s="44"/>
      <c r="M481" s="225" t="s">
        <v>1</v>
      </c>
      <c r="N481" s="226" t="s">
        <v>45</v>
      </c>
      <c r="O481" s="91"/>
      <c r="P481" s="227">
        <f>O481*H481</f>
        <v>0</v>
      </c>
      <c r="Q481" s="227">
        <v>0</v>
      </c>
      <c r="R481" s="227">
        <f>Q481*H481</f>
        <v>0</v>
      </c>
      <c r="S481" s="227">
        <v>0</v>
      </c>
      <c r="T481" s="228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9" t="s">
        <v>381</v>
      </c>
      <c r="AT481" s="229" t="s">
        <v>126</v>
      </c>
      <c r="AU481" s="229" t="s">
        <v>90</v>
      </c>
      <c r="AY481" s="17" t="s">
        <v>124</v>
      </c>
      <c r="BE481" s="230">
        <f>IF(N481="základní",J481,0)</f>
        <v>0</v>
      </c>
      <c r="BF481" s="230">
        <f>IF(N481="snížená",J481,0)</f>
        <v>0</v>
      </c>
      <c r="BG481" s="230">
        <f>IF(N481="zákl. přenesená",J481,0)</f>
        <v>0</v>
      </c>
      <c r="BH481" s="230">
        <f>IF(N481="sníž. přenesená",J481,0)</f>
        <v>0</v>
      </c>
      <c r="BI481" s="230">
        <f>IF(N481="nulová",J481,0)</f>
        <v>0</v>
      </c>
      <c r="BJ481" s="17" t="s">
        <v>88</v>
      </c>
      <c r="BK481" s="230">
        <f>ROUND(I481*H481,2)</f>
        <v>0</v>
      </c>
      <c r="BL481" s="17" t="s">
        <v>381</v>
      </c>
      <c r="BM481" s="229" t="s">
        <v>524</v>
      </c>
    </row>
    <row r="482" s="2" customFormat="1">
      <c r="A482" s="38"/>
      <c r="B482" s="39"/>
      <c r="C482" s="40"/>
      <c r="D482" s="231" t="s">
        <v>132</v>
      </c>
      <c r="E482" s="40"/>
      <c r="F482" s="232" t="s">
        <v>523</v>
      </c>
      <c r="G482" s="40"/>
      <c r="H482" s="40"/>
      <c r="I482" s="233"/>
      <c r="J482" s="40"/>
      <c r="K482" s="40"/>
      <c r="L482" s="44"/>
      <c r="M482" s="234"/>
      <c r="N482" s="235"/>
      <c r="O482" s="91"/>
      <c r="P482" s="91"/>
      <c r="Q482" s="91"/>
      <c r="R482" s="91"/>
      <c r="S482" s="91"/>
      <c r="T482" s="92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132</v>
      </c>
      <c r="AU482" s="17" t="s">
        <v>90</v>
      </c>
    </row>
    <row r="483" s="13" customFormat="1">
      <c r="A483" s="13"/>
      <c r="B483" s="236"/>
      <c r="C483" s="237"/>
      <c r="D483" s="231" t="s">
        <v>134</v>
      </c>
      <c r="E483" s="238" t="s">
        <v>1</v>
      </c>
      <c r="F483" s="239" t="s">
        <v>457</v>
      </c>
      <c r="G483" s="237"/>
      <c r="H483" s="238" t="s">
        <v>1</v>
      </c>
      <c r="I483" s="240"/>
      <c r="J483" s="237"/>
      <c r="K483" s="237"/>
      <c r="L483" s="241"/>
      <c r="M483" s="242"/>
      <c r="N483" s="243"/>
      <c r="O483" s="243"/>
      <c r="P483" s="243"/>
      <c r="Q483" s="243"/>
      <c r="R483" s="243"/>
      <c r="S483" s="243"/>
      <c r="T483" s="24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5" t="s">
        <v>134</v>
      </c>
      <c r="AU483" s="245" t="s">
        <v>90</v>
      </c>
      <c r="AV483" s="13" t="s">
        <v>88</v>
      </c>
      <c r="AW483" s="13" t="s">
        <v>38</v>
      </c>
      <c r="AX483" s="13" t="s">
        <v>80</v>
      </c>
      <c r="AY483" s="245" t="s">
        <v>124</v>
      </c>
    </row>
    <row r="484" s="14" customFormat="1">
      <c r="A484" s="14"/>
      <c r="B484" s="246"/>
      <c r="C484" s="247"/>
      <c r="D484" s="231" t="s">
        <v>134</v>
      </c>
      <c r="E484" s="248" t="s">
        <v>1</v>
      </c>
      <c r="F484" s="249" t="s">
        <v>525</v>
      </c>
      <c r="G484" s="247"/>
      <c r="H484" s="250">
        <v>3</v>
      </c>
      <c r="I484" s="251"/>
      <c r="J484" s="247"/>
      <c r="K484" s="247"/>
      <c r="L484" s="252"/>
      <c r="M484" s="253"/>
      <c r="N484" s="254"/>
      <c r="O484" s="254"/>
      <c r="P484" s="254"/>
      <c r="Q484" s="254"/>
      <c r="R484" s="254"/>
      <c r="S484" s="254"/>
      <c r="T484" s="255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6" t="s">
        <v>134</v>
      </c>
      <c r="AU484" s="256" t="s">
        <v>90</v>
      </c>
      <c r="AV484" s="14" t="s">
        <v>90</v>
      </c>
      <c r="AW484" s="14" t="s">
        <v>38</v>
      </c>
      <c r="AX484" s="14" t="s">
        <v>80</v>
      </c>
      <c r="AY484" s="256" t="s">
        <v>124</v>
      </c>
    </row>
    <row r="485" s="15" customFormat="1">
      <c r="A485" s="15"/>
      <c r="B485" s="257"/>
      <c r="C485" s="258"/>
      <c r="D485" s="231" t="s">
        <v>134</v>
      </c>
      <c r="E485" s="259" t="s">
        <v>1</v>
      </c>
      <c r="F485" s="260" t="s">
        <v>138</v>
      </c>
      <c r="G485" s="258"/>
      <c r="H485" s="261">
        <v>3</v>
      </c>
      <c r="I485" s="262"/>
      <c r="J485" s="258"/>
      <c r="K485" s="258"/>
      <c r="L485" s="263"/>
      <c r="M485" s="264"/>
      <c r="N485" s="265"/>
      <c r="O485" s="265"/>
      <c r="P485" s="265"/>
      <c r="Q485" s="265"/>
      <c r="R485" s="265"/>
      <c r="S485" s="265"/>
      <c r="T485" s="266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7" t="s">
        <v>134</v>
      </c>
      <c r="AU485" s="267" t="s">
        <v>90</v>
      </c>
      <c r="AV485" s="15" t="s">
        <v>131</v>
      </c>
      <c r="AW485" s="15" t="s">
        <v>38</v>
      </c>
      <c r="AX485" s="15" t="s">
        <v>88</v>
      </c>
      <c r="AY485" s="267" t="s">
        <v>124</v>
      </c>
    </row>
    <row r="486" s="2" customFormat="1" ht="37.8" customHeight="1">
      <c r="A486" s="38"/>
      <c r="B486" s="39"/>
      <c r="C486" s="218" t="s">
        <v>526</v>
      </c>
      <c r="D486" s="218" t="s">
        <v>126</v>
      </c>
      <c r="E486" s="219" t="s">
        <v>527</v>
      </c>
      <c r="F486" s="220" t="s">
        <v>528</v>
      </c>
      <c r="G486" s="221" t="s">
        <v>209</v>
      </c>
      <c r="H486" s="222">
        <v>57</v>
      </c>
      <c r="I486" s="223"/>
      <c r="J486" s="224">
        <f>ROUND(I486*H486,2)</f>
        <v>0</v>
      </c>
      <c r="K486" s="220" t="s">
        <v>130</v>
      </c>
      <c r="L486" s="44"/>
      <c r="M486" s="225" t="s">
        <v>1</v>
      </c>
      <c r="N486" s="226" t="s">
        <v>45</v>
      </c>
      <c r="O486" s="91"/>
      <c r="P486" s="227">
        <f>O486*H486</f>
        <v>0</v>
      </c>
      <c r="Q486" s="227">
        <v>0</v>
      </c>
      <c r="R486" s="227">
        <f>Q486*H486</f>
        <v>0</v>
      </c>
      <c r="S486" s="227">
        <v>0</v>
      </c>
      <c r="T486" s="228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9" t="s">
        <v>381</v>
      </c>
      <c r="AT486" s="229" t="s">
        <v>126</v>
      </c>
      <c r="AU486" s="229" t="s">
        <v>90</v>
      </c>
      <c r="AY486" s="17" t="s">
        <v>124</v>
      </c>
      <c r="BE486" s="230">
        <f>IF(N486="základní",J486,0)</f>
        <v>0</v>
      </c>
      <c r="BF486" s="230">
        <f>IF(N486="snížená",J486,0)</f>
        <v>0</v>
      </c>
      <c r="BG486" s="230">
        <f>IF(N486="zákl. přenesená",J486,0)</f>
        <v>0</v>
      </c>
      <c r="BH486" s="230">
        <f>IF(N486="sníž. přenesená",J486,0)</f>
        <v>0</v>
      </c>
      <c r="BI486" s="230">
        <f>IF(N486="nulová",J486,0)</f>
        <v>0</v>
      </c>
      <c r="BJ486" s="17" t="s">
        <v>88</v>
      </c>
      <c r="BK486" s="230">
        <f>ROUND(I486*H486,2)</f>
        <v>0</v>
      </c>
      <c r="BL486" s="17" t="s">
        <v>381</v>
      </c>
      <c r="BM486" s="229" t="s">
        <v>529</v>
      </c>
    </row>
    <row r="487" s="2" customFormat="1">
      <c r="A487" s="38"/>
      <c r="B487" s="39"/>
      <c r="C487" s="40"/>
      <c r="D487" s="231" t="s">
        <v>132</v>
      </c>
      <c r="E487" s="40"/>
      <c r="F487" s="232" t="s">
        <v>528</v>
      </c>
      <c r="G487" s="40"/>
      <c r="H487" s="40"/>
      <c r="I487" s="233"/>
      <c r="J487" s="40"/>
      <c r="K487" s="40"/>
      <c r="L487" s="44"/>
      <c r="M487" s="234"/>
      <c r="N487" s="235"/>
      <c r="O487" s="91"/>
      <c r="P487" s="91"/>
      <c r="Q487" s="91"/>
      <c r="R487" s="91"/>
      <c r="S487" s="91"/>
      <c r="T487" s="92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132</v>
      </c>
      <c r="AU487" s="17" t="s">
        <v>90</v>
      </c>
    </row>
    <row r="488" s="13" customFormat="1">
      <c r="A488" s="13"/>
      <c r="B488" s="236"/>
      <c r="C488" s="237"/>
      <c r="D488" s="231" t="s">
        <v>134</v>
      </c>
      <c r="E488" s="238" t="s">
        <v>1</v>
      </c>
      <c r="F488" s="239" t="s">
        <v>457</v>
      </c>
      <c r="G488" s="237"/>
      <c r="H488" s="238" t="s">
        <v>1</v>
      </c>
      <c r="I488" s="240"/>
      <c r="J488" s="237"/>
      <c r="K488" s="237"/>
      <c r="L488" s="241"/>
      <c r="M488" s="242"/>
      <c r="N488" s="243"/>
      <c r="O488" s="243"/>
      <c r="P488" s="243"/>
      <c r="Q488" s="243"/>
      <c r="R488" s="243"/>
      <c r="S488" s="243"/>
      <c r="T488" s="24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5" t="s">
        <v>134</v>
      </c>
      <c r="AU488" s="245" t="s">
        <v>90</v>
      </c>
      <c r="AV488" s="13" t="s">
        <v>88</v>
      </c>
      <c r="AW488" s="13" t="s">
        <v>38</v>
      </c>
      <c r="AX488" s="13" t="s">
        <v>80</v>
      </c>
      <c r="AY488" s="245" t="s">
        <v>124</v>
      </c>
    </row>
    <row r="489" s="13" customFormat="1">
      <c r="A489" s="13"/>
      <c r="B489" s="236"/>
      <c r="C489" s="237"/>
      <c r="D489" s="231" t="s">
        <v>134</v>
      </c>
      <c r="E489" s="238" t="s">
        <v>1</v>
      </c>
      <c r="F489" s="239" t="s">
        <v>530</v>
      </c>
      <c r="G489" s="237"/>
      <c r="H489" s="238" t="s">
        <v>1</v>
      </c>
      <c r="I489" s="240"/>
      <c r="J489" s="237"/>
      <c r="K489" s="237"/>
      <c r="L489" s="241"/>
      <c r="M489" s="242"/>
      <c r="N489" s="243"/>
      <c r="O489" s="243"/>
      <c r="P489" s="243"/>
      <c r="Q489" s="243"/>
      <c r="R489" s="243"/>
      <c r="S489" s="243"/>
      <c r="T489" s="24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5" t="s">
        <v>134</v>
      </c>
      <c r="AU489" s="245" t="s">
        <v>90</v>
      </c>
      <c r="AV489" s="13" t="s">
        <v>88</v>
      </c>
      <c r="AW489" s="13" t="s">
        <v>38</v>
      </c>
      <c r="AX489" s="13" t="s">
        <v>80</v>
      </c>
      <c r="AY489" s="245" t="s">
        <v>124</v>
      </c>
    </row>
    <row r="490" s="14" customFormat="1">
      <c r="A490" s="14"/>
      <c r="B490" s="246"/>
      <c r="C490" s="247"/>
      <c r="D490" s="231" t="s">
        <v>134</v>
      </c>
      <c r="E490" s="248" t="s">
        <v>1</v>
      </c>
      <c r="F490" s="249" t="s">
        <v>215</v>
      </c>
      <c r="G490" s="247"/>
      <c r="H490" s="250">
        <v>32</v>
      </c>
      <c r="I490" s="251"/>
      <c r="J490" s="247"/>
      <c r="K490" s="247"/>
      <c r="L490" s="252"/>
      <c r="M490" s="253"/>
      <c r="N490" s="254"/>
      <c r="O490" s="254"/>
      <c r="P490" s="254"/>
      <c r="Q490" s="254"/>
      <c r="R490" s="254"/>
      <c r="S490" s="254"/>
      <c r="T490" s="255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6" t="s">
        <v>134</v>
      </c>
      <c r="AU490" s="256" t="s">
        <v>90</v>
      </c>
      <c r="AV490" s="14" t="s">
        <v>90</v>
      </c>
      <c r="AW490" s="14" t="s">
        <v>38</v>
      </c>
      <c r="AX490" s="14" t="s">
        <v>80</v>
      </c>
      <c r="AY490" s="256" t="s">
        <v>124</v>
      </c>
    </row>
    <row r="491" s="13" customFormat="1">
      <c r="A491" s="13"/>
      <c r="B491" s="236"/>
      <c r="C491" s="237"/>
      <c r="D491" s="231" t="s">
        <v>134</v>
      </c>
      <c r="E491" s="238" t="s">
        <v>1</v>
      </c>
      <c r="F491" s="239" t="s">
        <v>531</v>
      </c>
      <c r="G491" s="237"/>
      <c r="H491" s="238" t="s">
        <v>1</v>
      </c>
      <c r="I491" s="240"/>
      <c r="J491" s="237"/>
      <c r="K491" s="237"/>
      <c r="L491" s="241"/>
      <c r="M491" s="242"/>
      <c r="N491" s="243"/>
      <c r="O491" s="243"/>
      <c r="P491" s="243"/>
      <c r="Q491" s="243"/>
      <c r="R491" s="243"/>
      <c r="S491" s="243"/>
      <c r="T491" s="24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5" t="s">
        <v>134</v>
      </c>
      <c r="AU491" s="245" t="s">
        <v>90</v>
      </c>
      <c r="AV491" s="13" t="s">
        <v>88</v>
      </c>
      <c r="AW491" s="13" t="s">
        <v>38</v>
      </c>
      <c r="AX491" s="13" t="s">
        <v>80</v>
      </c>
      <c r="AY491" s="245" t="s">
        <v>124</v>
      </c>
    </row>
    <row r="492" s="14" customFormat="1">
      <c r="A492" s="14"/>
      <c r="B492" s="246"/>
      <c r="C492" s="247"/>
      <c r="D492" s="231" t="s">
        <v>134</v>
      </c>
      <c r="E492" s="248" t="s">
        <v>1</v>
      </c>
      <c r="F492" s="249" t="s">
        <v>147</v>
      </c>
      <c r="G492" s="247"/>
      <c r="H492" s="250">
        <v>6</v>
      </c>
      <c r="I492" s="251"/>
      <c r="J492" s="247"/>
      <c r="K492" s="247"/>
      <c r="L492" s="252"/>
      <c r="M492" s="253"/>
      <c r="N492" s="254"/>
      <c r="O492" s="254"/>
      <c r="P492" s="254"/>
      <c r="Q492" s="254"/>
      <c r="R492" s="254"/>
      <c r="S492" s="254"/>
      <c r="T492" s="255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6" t="s">
        <v>134</v>
      </c>
      <c r="AU492" s="256" t="s">
        <v>90</v>
      </c>
      <c r="AV492" s="14" t="s">
        <v>90</v>
      </c>
      <c r="AW492" s="14" t="s">
        <v>38</v>
      </c>
      <c r="AX492" s="14" t="s">
        <v>80</v>
      </c>
      <c r="AY492" s="256" t="s">
        <v>124</v>
      </c>
    </row>
    <row r="493" s="13" customFormat="1">
      <c r="A493" s="13"/>
      <c r="B493" s="236"/>
      <c r="C493" s="237"/>
      <c r="D493" s="231" t="s">
        <v>134</v>
      </c>
      <c r="E493" s="238" t="s">
        <v>1</v>
      </c>
      <c r="F493" s="239" t="s">
        <v>532</v>
      </c>
      <c r="G493" s="237"/>
      <c r="H493" s="238" t="s">
        <v>1</v>
      </c>
      <c r="I493" s="240"/>
      <c r="J493" s="237"/>
      <c r="K493" s="237"/>
      <c r="L493" s="241"/>
      <c r="M493" s="242"/>
      <c r="N493" s="243"/>
      <c r="O493" s="243"/>
      <c r="P493" s="243"/>
      <c r="Q493" s="243"/>
      <c r="R493" s="243"/>
      <c r="S493" s="243"/>
      <c r="T493" s="24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5" t="s">
        <v>134</v>
      </c>
      <c r="AU493" s="245" t="s">
        <v>90</v>
      </c>
      <c r="AV493" s="13" t="s">
        <v>88</v>
      </c>
      <c r="AW493" s="13" t="s">
        <v>38</v>
      </c>
      <c r="AX493" s="13" t="s">
        <v>80</v>
      </c>
      <c r="AY493" s="245" t="s">
        <v>124</v>
      </c>
    </row>
    <row r="494" s="14" customFormat="1">
      <c r="A494" s="14"/>
      <c r="B494" s="246"/>
      <c r="C494" s="247"/>
      <c r="D494" s="231" t="s">
        <v>134</v>
      </c>
      <c r="E494" s="248" t="s">
        <v>1</v>
      </c>
      <c r="F494" s="249" t="s">
        <v>229</v>
      </c>
      <c r="G494" s="247"/>
      <c r="H494" s="250">
        <v>19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6" t="s">
        <v>134</v>
      </c>
      <c r="AU494" s="256" t="s">
        <v>90</v>
      </c>
      <c r="AV494" s="14" t="s">
        <v>90</v>
      </c>
      <c r="AW494" s="14" t="s">
        <v>38</v>
      </c>
      <c r="AX494" s="14" t="s">
        <v>80</v>
      </c>
      <c r="AY494" s="256" t="s">
        <v>124</v>
      </c>
    </row>
    <row r="495" s="13" customFormat="1">
      <c r="A495" s="13"/>
      <c r="B495" s="236"/>
      <c r="C495" s="237"/>
      <c r="D495" s="231" t="s">
        <v>134</v>
      </c>
      <c r="E495" s="238" t="s">
        <v>1</v>
      </c>
      <c r="F495" s="239" t="s">
        <v>533</v>
      </c>
      <c r="G495" s="237"/>
      <c r="H495" s="238" t="s">
        <v>1</v>
      </c>
      <c r="I495" s="240"/>
      <c r="J495" s="237"/>
      <c r="K495" s="237"/>
      <c r="L495" s="241"/>
      <c r="M495" s="242"/>
      <c r="N495" s="243"/>
      <c r="O495" s="243"/>
      <c r="P495" s="243"/>
      <c r="Q495" s="243"/>
      <c r="R495" s="243"/>
      <c r="S495" s="243"/>
      <c r="T495" s="24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5" t="s">
        <v>134</v>
      </c>
      <c r="AU495" s="245" t="s">
        <v>90</v>
      </c>
      <c r="AV495" s="13" t="s">
        <v>88</v>
      </c>
      <c r="AW495" s="13" t="s">
        <v>38</v>
      </c>
      <c r="AX495" s="13" t="s">
        <v>80</v>
      </c>
      <c r="AY495" s="245" t="s">
        <v>124</v>
      </c>
    </row>
    <row r="496" s="13" customFormat="1">
      <c r="A496" s="13"/>
      <c r="B496" s="236"/>
      <c r="C496" s="237"/>
      <c r="D496" s="231" t="s">
        <v>134</v>
      </c>
      <c r="E496" s="238" t="s">
        <v>1</v>
      </c>
      <c r="F496" s="239" t="s">
        <v>534</v>
      </c>
      <c r="G496" s="237"/>
      <c r="H496" s="238" t="s">
        <v>1</v>
      </c>
      <c r="I496" s="240"/>
      <c r="J496" s="237"/>
      <c r="K496" s="237"/>
      <c r="L496" s="241"/>
      <c r="M496" s="242"/>
      <c r="N496" s="243"/>
      <c r="O496" s="243"/>
      <c r="P496" s="243"/>
      <c r="Q496" s="243"/>
      <c r="R496" s="243"/>
      <c r="S496" s="243"/>
      <c r="T496" s="24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5" t="s">
        <v>134</v>
      </c>
      <c r="AU496" s="245" t="s">
        <v>90</v>
      </c>
      <c r="AV496" s="13" t="s">
        <v>88</v>
      </c>
      <c r="AW496" s="13" t="s">
        <v>38</v>
      </c>
      <c r="AX496" s="13" t="s">
        <v>80</v>
      </c>
      <c r="AY496" s="245" t="s">
        <v>124</v>
      </c>
    </row>
    <row r="497" s="13" customFormat="1">
      <c r="A497" s="13"/>
      <c r="B497" s="236"/>
      <c r="C497" s="237"/>
      <c r="D497" s="231" t="s">
        <v>134</v>
      </c>
      <c r="E497" s="238" t="s">
        <v>1</v>
      </c>
      <c r="F497" s="239" t="s">
        <v>535</v>
      </c>
      <c r="G497" s="237"/>
      <c r="H497" s="238" t="s">
        <v>1</v>
      </c>
      <c r="I497" s="240"/>
      <c r="J497" s="237"/>
      <c r="K497" s="237"/>
      <c r="L497" s="241"/>
      <c r="M497" s="242"/>
      <c r="N497" s="243"/>
      <c r="O497" s="243"/>
      <c r="P497" s="243"/>
      <c r="Q497" s="243"/>
      <c r="R497" s="243"/>
      <c r="S497" s="243"/>
      <c r="T497" s="24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5" t="s">
        <v>134</v>
      </c>
      <c r="AU497" s="245" t="s">
        <v>90</v>
      </c>
      <c r="AV497" s="13" t="s">
        <v>88</v>
      </c>
      <c r="AW497" s="13" t="s">
        <v>38</v>
      </c>
      <c r="AX497" s="13" t="s">
        <v>80</v>
      </c>
      <c r="AY497" s="245" t="s">
        <v>124</v>
      </c>
    </row>
    <row r="498" s="15" customFormat="1">
      <c r="A498" s="15"/>
      <c r="B498" s="257"/>
      <c r="C498" s="258"/>
      <c r="D498" s="231" t="s">
        <v>134</v>
      </c>
      <c r="E498" s="259" t="s">
        <v>1</v>
      </c>
      <c r="F498" s="260" t="s">
        <v>138</v>
      </c>
      <c r="G498" s="258"/>
      <c r="H498" s="261">
        <v>57</v>
      </c>
      <c r="I498" s="262"/>
      <c r="J498" s="258"/>
      <c r="K498" s="258"/>
      <c r="L498" s="263"/>
      <c r="M498" s="264"/>
      <c r="N498" s="265"/>
      <c r="O498" s="265"/>
      <c r="P498" s="265"/>
      <c r="Q498" s="265"/>
      <c r="R498" s="265"/>
      <c r="S498" s="265"/>
      <c r="T498" s="266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7" t="s">
        <v>134</v>
      </c>
      <c r="AU498" s="267" t="s">
        <v>90</v>
      </c>
      <c r="AV498" s="15" t="s">
        <v>131</v>
      </c>
      <c r="AW498" s="15" t="s">
        <v>38</v>
      </c>
      <c r="AX498" s="15" t="s">
        <v>88</v>
      </c>
      <c r="AY498" s="267" t="s">
        <v>124</v>
      </c>
    </row>
    <row r="499" s="2" customFormat="1" ht="14.4" customHeight="1">
      <c r="A499" s="38"/>
      <c r="B499" s="39"/>
      <c r="C499" s="218" t="s">
        <v>277</v>
      </c>
      <c r="D499" s="218" t="s">
        <v>126</v>
      </c>
      <c r="E499" s="219" t="s">
        <v>536</v>
      </c>
      <c r="F499" s="220" t="s">
        <v>537</v>
      </c>
      <c r="G499" s="221" t="s">
        <v>209</v>
      </c>
      <c r="H499" s="222">
        <v>10</v>
      </c>
      <c r="I499" s="223"/>
      <c r="J499" s="224">
        <f>ROUND(I499*H499,2)</f>
        <v>0</v>
      </c>
      <c r="K499" s="220" t="s">
        <v>214</v>
      </c>
      <c r="L499" s="44"/>
      <c r="M499" s="225" t="s">
        <v>1</v>
      </c>
      <c r="N499" s="226" t="s">
        <v>45</v>
      </c>
      <c r="O499" s="91"/>
      <c r="P499" s="227">
        <f>O499*H499</f>
        <v>0</v>
      </c>
      <c r="Q499" s="227">
        <v>0</v>
      </c>
      <c r="R499" s="227">
        <f>Q499*H499</f>
        <v>0</v>
      </c>
      <c r="S499" s="227">
        <v>0</v>
      </c>
      <c r="T499" s="228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9" t="s">
        <v>381</v>
      </c>
      <c r="AT499" s="229" t="s">
        <v>126</v>
      </c>
      <c r="AU499" s="229" t="s">
        <v>90</v>
      </c>
      <c r="AY499" s="17" t="s">
        <v>124</v>
      </c>
      <c r="BE499" s="230">
        <f>IF(N499="základní",J499,0)</f>
        <v>0</v>
      </c>
      <c r="BF499" s="230">
        <f>IF(N499="snížená",J499,0)</f>
        <v>0</v>
      </c>
      <c r="BG499" s="230">
        <f>IF(N499="zákl. přenesená",J499,0)</f>
        <v>0</v>
      </c>
      <c r="BH499" s="230">
        <f>IF(N499="sníž. přenesená",J499,0)</f>
        <v>0</v>
      </c>
      <c r="BI499" s="230">
        <f>IF(N499="nulová",J499,0)</f>
        <v>0</v>
      </c>
      <c r="BJ499" s="17" t="s">
        <v>88</v>
      </c>
      <c r="BK499" s="230">
        <f>ROUND(I499*H499,2)</f>
        <v>0</v>
      </c>
      <c r="BL499" s="17" t="s">
        <v>381</v>
      </c>
      <c r="BM499" s="229" t="s">
        <v>538</v>
      </c>
    </row>
    <row r="500" s="2" customFormat="1">
      <c r="A500" s="38"/>
      <c r="B500" s="39"/>
      <c r="C500" s="40"/>
      <c r="D500" s="231" t="s">
        <v>132</v>
      </c>
      <c r="E500" s="40"/>
      <c r="F500" s="232" t="s">
        <v>537</v>
      </c>
      <c r="G500" s="40"/>
      <c r="H500" s="40"/>
      <c r="I500" s="233"/>
      <c r="J500" s="40"/>
      <c r="K500" s="40"/>
      <c r="L500" s="44"/>
      <c r="M500" s="234"/>
      <c r="N500" s="235"/>
      <c r="O500" s="91"/>
      <c r="P500" s="91"/>
      <c r="Q500" s="91"/>
      <c r="R500" s="91"/>
      <c r="S500" s="91"/>
      <c r="T500" s="92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132</v>
      </c>
      <c r="AU500" s="17" t="s">
        <v>90</v>
      </c>
    </row>
    <row r="501" s="13" customFormat="1">
      <c r="A501" s="13"/>
      <c r="B501" s="236"/>
      <c r="C501" s="237"/>
      <c r="D501" s="231" t="s">
        <v>134</v>
      </c>
      <c r="E501" s="238" t="s">
        <v>1</v>
      </c>
      <c r="F501" s="239" t="s">
        <v>457</v>
      </c>
      <c r="G501" s="237"/>
      <c r="H501" s="238" t="s">
        <v>1</v>
      </c>
      <c r="I501" s="240"/>
      <c r="J501" s="237"/>
      <c r="K501" s="237"/>
      <c r="L501" s="241"/>
      <c r="M501" s="242"/>
      <c r="N501" s="243"/>
      <c r="O501" s="243"/>
      <c r="P501" s="243"/>
      <c r="Q501" s="243"/>
      <c r="R501" s="243"/>
      <c r="S501" s="243"/>
      <c r="T501" s="24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5" t="s">
        <v>134</v>
      </c>
      <c r="AU501" s="245" t="s">
        <v>90</v>
      </c>
      <c r="AV501" s="13" t="s">
        <v>88</v>
      </c>
      <c r="AW501" s="13" t="s">
        <v>38</v>
      </c>
      <c r="AX501" s="13" t="s">
        <v>80</v>
      </c>
      <c r="AY501" s="245" t="s">
        <v>124</v>
      </c>
    </row>
    <row r="502" s="14" customFormat="1">
      <c r="A502" s="14"/>
      <c r="B502" s="246"/>
      <c r="C502" s="247"/>
      <c r="D502" s="231" t="s">
        <v>134</v>
      </c>
      <c r="E502" s="248" t="s">
        <v>1</v>
      </c>
      <c r="F502" s="249" t="s">
        <v>158</v>
      </c>
      <c r="G502" s="247"/>
      <c r="H502" s="250">
        <v>10</v>
      </c>
      <c r="I502" s="251"/>
      <c r="J502" s="247"/>
      <c r="K502" s="247"/>
      <c r="L502" s="252"/>
      <c r="M502" s="253"/>
      <c r="N502" s="254"/>
      <c r="O502" s="254"/>
      <c r="P502" s="254"/>
      <c r="Q502" s="254"/>
      <c r="R502" s="254"/>
      <c r="S502" s="254"/>
      <c r="T502" s="25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6" t="s">
        <v>134</v>
      </c>
      <c r="AU502" s="256" t="s">
        <v>90</v>
      </c>
      <c r="AV502" s="14" t="s">
        <v>90</v>
      </c>
      <c r="AW502" s="14" t="s">
        <v>38</v>
      </c>
      <c r="AX502" s="14" t="s">
        <v>80</v>
      </c>
      <c r="AY502" s="256" t="s">
        <v>124</v>
      </c>
    </row>
    <row r="503" s="15" customFormat="1">
      <c r="A503" s="15"/>
      <c r="B503" s="257"/>
      <c r="C503" s="258"/>
      <c r="D503" s="231" t="s">
        <v>134</v>
      </c>
      <c r="E503" s="259" t="s">
        <v>1</v>
      </c>
      <c r="F503" s="260" t="s">
        <v>138</v>
      </c>
      <c r="G503" s="258"/>
      <c r="H503" s="261">
        <v>10</v>
      </c>
      <c r="I503" s="262"/>
      <c r="J503" s="258"/>
      <c r="K503" s="258"/>
      <c r="L503" s="263"/>
      <c r="M503" s="264"/>
      <c r="N503" s="265"/>
      <c r="O503" s="265"/>
      <c r="P503" s="265"/>
      <c r="Q503" s="265"/>
      <c r="R503" s="265"/>
      <c r="S503" s="265"/>
      <c r="T503" s="266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7" t="s">
        <v>134</v>
      </c>
      <c r="AU503" s="267" t="s">
        <v>90</v>
      </c>
      <c r="AV503" s="15" t="s">
        <v>131</v>
      </c>
      <c r="AW503" s="15" t="s">
        <v>38</v>
      </c>
      <c r="AX503" s="15" t="s">
        <v>88</v>
      </c>
      <c r="AY503" s="267" t="s">
        <v>124</v>
      </c>
    </row>
    <row r="504" s="2" customFormat="1" ht="14.4" customHeight="1">
      <c r="A504" s="38"/>
      <c r="B504" s="39"/>
      <c r="C504" s="268" t="s">
        <v>539</v>
      </c>
      <c r="D504" s="268" t="s">
        <v>170</v>
      </c>
      <c r="E504" s="269" t="s">
        <v>540</v>
      </c>
      <c r="F504" s="270" t="s">
        <v>541</v>
      </c>
      <c r="G504" s="271" t="s">
        <v>209</v>
      </c>
      <c r="H504" s="272">
        <v>10</v>
      </c>
      <c r="I504" s="273"/>
      <c r="J504" s="274">
        <f>ROUND(I504*H504,2)</f>
        <v>0</v>
      </c>
      <c r="K504" s="270" t="s">
        <v>390</v>
      </c>
      <c r="L504" s="275"/>
      <c r="M504" s="276" t="s">
        <v>1</v>
      </c>
      <c r="N504" s="277" t="s">
        <v>45</v>
      </c>
      <c r="O504" s="91"/>
      <c r="P504" s="227">
        <f>O504*H504</f>
        <v>0</v>
      </c>
      <c r="Q504" s="227">
        <v>0</v>
      </c>
      <c r="R504" s="227">
        <f>Q504*H504</f>
        <v>0</v>
      </c>
      <c r="S504" s="227">
        <v>0</v>
      </c>
      <c r="T504" s="228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9" t="s">
        <v>391</v>
      </c>
      <c r="AT504" s="229" t="s">
        <v>170</v>
      </c>
      <c r="AU504" s="229" t="s">
        <v>90</v>
      </c>
      <c r="AY504" s="17" t="s">
        <v>124</v>
      </c>
      <c r="BE504" s="230">
        <f>IF(N504="základní",J504,0)</f>
        <v>0</v>
      </c>
      <c r="BF504" s="230">
        <f>IF(N504="snížená",J504,0)</f>
        <v>0</v>
      </c>
      <c r="BG504" s="230">
        <f>IF(N504="zákl. přenesená",J504,0)</f>
        <v>0</v>
      </c>
      <c r="BH504" s="230">
        <f>IF(N504="sníž. přenesená",J504,0)</f>
        <v>0</v>
      </c>
      <c r="BI504" s="230">
        <f>IF(N504="nulová",J504,0)</f>
        <v>0</v>
      </c>
      <c r="BJ504" s="17" t="s">
        <v>88</v>
      </c>
      <c r="BK504" s="230">
        <f>ROUND(I504*H504,2)</f>
        <v>0</v>
      </c>
      <c r="BL504" s="17" t="s">
        <v>381</v>
      </c>
      <c r="BM504" s="229" t="s">
        <v>542</v>
      </c>
    </row>
    <row r="505" s="2" customFormat="1">
      <c r="A505" s="38"/>
      <c r="B505" s="39"/>
      <c r="C505" s="40"/>
      <c r="D505" s="231" t="s">
        <v>132</v>
      </c>
      <c r="E505" s="40"/>
      <c r="F505" s="232" t="s">
        <v>541</v>
      </c>
      <c r="G505" s="40"/>
      <c r="H505" s="40"/>
      <c r="I505" s="233"/>
      <c r="J505" s="40"/>
      <c r="K505" s="40"/>
      <c r="L505" s="44"/>
      <c r="M505" s="234"/>
      <c r="N505" s="235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132</v>
      </c>
      <c r="AU505" s="17" t="s">
        <v>90</v>
      </c>
    </row>
    <row r="506" s="13" customFormat="1">
      <c r="A506" s="13"/>
      <c r="B506" s="236"/>
      <c r="C506" s="237"/>
      <c r="D506" s="231" t="s">
        <v>134</v>
      </c>
      <c r="E506" s="238" t="s">
        <v>1</v>
      </c>
      <c r="F506" s="239" t="s">
        <v>457</v>
      </c>
      <c r="G506" s="237"/>
      <c r="H506" s="238" t="s">
        <v>1</v>
      </c>
      <c r="I506" s="240"/>
      <c r="J506" s="237"/>
      <c r="K506" s="237"/>
      <c r="L506" s="241"/>
      <c r="M506" s="242"/>
      <c r="N506" s="243"/>
      <c r="O506" s="243"/>
      <c r="P506" s="243"/>
      <c r="Q506" s="243"/>
      <c r="R506" s="243"/>
      <c r="S506" s="243"/>
      <c r="T506" s="24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5" t="s">
        <v>134</v>
      </c>
      <c r="AU506" s="245" t="s">
        <v>90</v>
      </c>
      <c r="AV506" s="13" t="s">
        <v>88</v>
      </c>
      <c r="AW506" s="13" t="s">
        <v>38</v>
      </c>
      <c r="AX506" s="13" t="s">
        <v>80</v>
      </c>
      <c r="AY506" s="245" t="s">
        <v>124</v>
      </c>
    </row>
    <row r="507" s="14" customFormat="1">
      <c r="A507" s="14"/>
      <c r="B507" s="246"/>
      <c r="C507" s="247"/>
      <c r="D507" s="231" t="s">
        <v>134</v>
      </c>
      <c r="E507" s="248" t="s">
        <v>1</v>
      </c>
      <c r="F507" s="249" t="s">
        <v>158</v>
      </c>
      <c r="G507" s="247"/>
      <c r="H507" s="250">
        <v>10</v>
      </c>
      <c r="I507" s="251"/>
      <c r="J507" s="247"/>
      <c r="K507" s="247"/>
      <c r="L507" s="252"/>
      <c r="M507" s="253"/>
      <c r="N507" s="254"/>
      <c r="O507" s="254"/>
      <c r="P507" s="254"/>
      <c r="Q507" s="254"/>
      <c r="R507" s="254"/>
      <c r="S507" s="254"/>
      <c r="T507" s="255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6" t="s">
        <v>134</v>
      </c>
      <c r="AU507" s="256" t="s">
        <v>90</v>
      </c>
      <c r="AV507" s="14" t="s">
        <v>90</v>
      </c>
      <c r="AW507" s="14" t="s">
        <v>38</v>
      </c>
      <c r="AX507" s="14" t="s">
        <v>80</v>
      </c>
      <c r="AY507" s="256" t="s">
        <v>124</v>
      </c>
    </row>
    <row r="508" s="15" customFormat="1">
      <c r="A508" s="15"/>
      <c r="B508" s="257"/>
      <c r="C508" s="258"/>
      <c r="D508" s="231" t="s">
        <v>134</v>
      </c>
      <c r="E508" s="259" t="s">
        <v>1</v>
      </c>
      <c r="F508" s="260" t="s">
        <v>138</v>
      </c>
      <c r="G508" s="258"/>
      <c r="H508" s="261">
        <v>10</v>
      </c>
      <c r="I508" s="262"/>
      <c r="J508" s="258"/>
      <c r="K508" s="258"/>
      <c r="L508" s="263"/>
      <c r="M508" s="264"/>
      <c r="N508" s="265"/>
      <c r="O508" s="265"/>
      <c r="P508" s="265"/>
      <c r="Q508" s="265"/>
      <c r="R508" s="265"/>
      <c r="S508" s="265"/>
      <c r="T508" s="266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7" t="s">
        <v>134</v>
      </c>
      <c r="AU508" s="267" t="s">
        <v>90</v>
      </c>
      <c r="AV508" s="15" t="s">
        <v>131</v>
      </c>
      <c r="AW508" s="15" t="s">
        <v>38</v>
      </c>
      <c r="AX508" s="15" t="s">
        <v>88</v>
      </c>
      <c r="AY508" s="267" t="s">
        <v>124</v>
      </c>
    </row>
    <row r="509" s="2" customFormat="1" ht="14.4" customHeight="1">
      <c r="A509" s="38"/>
      <c r="B509" s="39"/>
      <c r="C509" s="268" t="s">
        <v>396</v>
      </c>
      <c r="D509" s="268" t="s">
        <v>170</v>
      </c>
      <c r="E509" s="269" t="s">
        <v>543</v>
      </c>
      <c r="F509" s="270" t="s">
        <v>544</v>
      </c>
      <c r="G509" s="271" t="s">
        <v>209</v>
      </c>
      <c r="H509" s="272">
        <v>60</v>
      </c>
      <c r="I509" s="273"/>
      <c r="J509" s="274">
        <f>ROUND(I509*H509,2)</f>
        <v>0</v>
      </c>
      <c r="K509" s="270" t="s">
        <v>390</v>
      </c>
      <c r="L509" s="275"/>
      <c r="M509" s="276" t="s">
        <v>1</v>
      </c>
      <c r="N509" s="277" t="s">
        <v>45</v>
      </c>
      <c r="O509" s="91"/>
      <c r="P509" s="227">
        <f>O509*H509</f>
        <v>0</v>
      </c>
      <c r="Q509" s="227">
        <v>0</v>
      </c>
      <c r="R509" s="227">
        <f>Q509*H509</f>
        <v>0</v>
      </c>
      <c r="S509" s="227">
        <v>0</v>
      </c>
      <c r="T509" s="228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9" t="s">
        <v>391</v>
      </c>
      <c r="AT509" s="229" t="s">
        <v>170</v>
      </c>
      <c r="AU509" s="229" t="s">
        <v>90</v>
      </c>
      <c r="AY509" s="17" t="s">
        <v>124</v>
      </c>
      <c r="BE509" s="230">
        <f>IF(N509="základní",J509,0)</f>
        <v>0</v>
      </c>
      <c r="BF509" s="230">
        <f>IF(N509="snížená",J509,0)</f>
        <v>0</v>
      </c>
      <c r="BG509" s="230">
        <f>IF(N509="zákl. přenesená",J509,0)</f>
        <v>0</v>
      </c>
      <c r="BH509" s="230">
        <f>IF(N509="sníž. přenesená",J509,0)</f>
        <v>0</v>
      </c>
      <c r="BI509" s="230">
        <f>IF(N509="nulová",J509,0)</f>
        <v>0</v>
      </c>
      <c r="BJ509" s="17" t="s">
        <v>88</v>
      </c>
      <c r="BK509" s="230">
        <f>ROUND(I509*H509,2)</f>
        <v>0</v>
      </c>
      <c r="BL509" s="17" t="s">
        <v>381</v>
      </c>
      <c r="BM509" s="229" t="s">
        <v>545</v>
      </c>
    </row>
    <row r="510" s="2" customFormat="1">
      <c r="A510" s="38"/>
      <c r="B510" s="39"/>
      <c r="C510" s="40"/>
      <c r="D510" s="231" t="s">
        <v>132</v>
      </c>
      <c r="E510" s="40"/>
      <c r="F510" s="232" t="s">
        <v>544</v>
      </c>
      <c r="G510" s="40"/>
      <c r="H510" s="40"/>
      <c r="I510" s="233"/>
      <c r="J510" s="40"/>
      <c r="K510" s="40"/>
      <c r="L510" s="44"/>
      <c r="M510" s="234"/>
      <c r="N510" s="235"/>
      <c r="O510" s="91"/>
      <c r="P510" s="91"/>
      <c r="Q510" s="91"/>
      <c r="R510" s="91"/>
      <c r="S510" s="91"/>
      <c r="T510" s="92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132</v>
      </c>
      <c r="AU510" s="17" t="s">
        <v>90</v>
      </c>
    </row>
    <row r="511" s="13" customFormat="1">
      <c r="A511" s="13"/>
      <c r="B511" s="236"/>
      <c r="C511" s="237"/>
      <c r="D511" s="231" t="s">
        <v>134</v>
      </c>
      <c r="E511" s="238" t="s">
        <v>1</v>
      </c>
      <c r="F511" s="239" t="s">
        <v>457</v>
      </c>
      <c r="G511" s="237"/>
      <c r="H511" s="238" t="s">
        <v>1</v>
      </c>
      <c r="I511" s="240"/>
      <c r="J511" s="237"/>
      <c r="K511" s="237"/>
      <c r="L511" s="241"/>
      <c r="M511" s="242"/>
      <c r="N511" s="243"/>
      <c r="O511" s="243"/>
      <c r="P511" s="243"/>
      <c r="Q511" s="243"/>
      <c r="R511" s="243"/>
      <c r="S511" s="243"/>
      <c r="T511" s="24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5" t="s">
        <v>134</v>
      </c>
      <c r="AU511" s="245" t="s">
        <v>90</v>
      </c>
      <c r="AV511" s="13" t="s">
        <v>88</v>
      </c>
      <c r="AW511" s="13" t="s">
        <v>38</v>
      </c>
      <c r="AX511" s="13" t="s">
        <v>80</v>
      </c>
      <c r="AY511" s="245" t="s">
        <v>124</v>
      </c>
    </row>
    <row r="512" s="13" customFormat="1">
      <c r="A512" s="13"/>
      <c r="B512" s="236"/>
      <c r="C512" s="237"/>
      <c r="D512" s="231" t="s">
        <v>134</v>
      </c>
      <c r="E512" s="238" t="s">
        <v>1</v>
      </c>
      <c r="F512" s="239" t="s">
        <v>546</v>
      </c>
      <c r="G512" s="237"/>
      <c r="H512" s="238" t="s">
        <v>1</v>
      </c>
      <c r="I512" s="240"/>
      <c r="J512" s="237"/>
      <c r="K512" s="237"/>
      <c r="L512" s="241"/>
      <c r="M512" s="242"/>
      <c r="N512" s="243"/>
      <c r="O512" s="243"/>
      <c r="P512" s="243"/>
      <c r="Q512" s="243"/>
      <c r="R512" s="243"/>
      <c r="S512" s="243"/>
      <c r="T512" s="24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5" t="s">
        <v>134</v>
      </c>
      <c r="AU512" s="245" t="s">
        <v>90</v>
      </c>
      <c r="AV512" s="13" t="s">
        <v>88</v>
      </c>
      <c r="AW512" s="13" t="s">
        <v>38</v>
      </c>
      <c r="AX512" s="13" t="s">
        <v>80</v>
      </c>
      <c r="AY512" s="245" t="s">
        <v>124</v>
      </c>
    </row>
    <row r="513" s="14" customFormat="1">
      <c r="A513" s="14"/>
      <c r="B513" s="246"/>
      <c r="C513" s="247"/>
      <c r="D513" s="231" t="s">
        <v>134</v>
      </c>
      <c r="E513" s="248" t="s">
        <v>1</v>
      </c>
      <c r="F513" s="249" t="s">
        <v>215</v>
      </c>
      <c r="G513" s="247"/>
      <c r="H513" s="250">
        <v>32</v>
      </c>
      <c r="I513" s="251"/>
      <c r="J513" s="247"/>
      <c r="K513" s="247"/>
      <c r="L513" s="252"/>
      <c r="M513" s="253"/>
      <c r="N513" s="254"/>
      <c r="O513" s="254"/>
      <c r="P513" s="254"/>
      <c r="Q513" s="254"/>
      <c r="R513" s="254"/>
      <c r="S513" s="254"/>
      <c r="T513" s="255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6" t="s">
        <v>134</v>
      </c>
      <c r="AU513" s="256" t="s">
        <v>90</v>
      </c>
      <c r="AV513" s="14" t="s">
        <v>90</v>
      </c>
      <c r="AW513" s="14" t="s">
        <v>38</v>
      </c>
      <c r="AX513" s="14" t="s">
        <v>80</v>
      </c>
      <c r="AY513" s="256" t="s">
        <v>124</v>
      </c>
    </row>
    <row r="514" s="13" customFormat="1">
      <c r="A514" s="13"/>
      <c r="B514" s="236"/>
      <c r="C514" s="237"/>
      <c r="D514" s="231" t="s">
        <v>134</v>
      </c>
      <c r="E514" s="238" t="s">
        <v>1</v>
      </c>
      <c r="F514" s="239" t="s">
        <v>547</v>
      </c>
      <c r="G514" s="237"/>
      <c r="H514" s="238" t="s">
        <v>1</v>
      </c>
      <c r="I514" s="240"/>
      <c r="J514" s="237"/>
      <c r="K514" s="237"/>
      <c r="L514" s="241"/>
      <c r="M514" s="242"/>
      <c r="N514" s="243"/>
      <c r="O514" s="243"/>
      <c r="P514" s="243"/>
      <c r="Q514" s="243"/>
      <c r="R514" s="243"/>
      <c r="S514" s="243"/>
      <c r="T514" s="24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5" t="s">
        <v>134</v>
      </c>
      <c r="AU514" s="245" t="s">
        <v>90</v>
      </c>
      <c r="AV514" s="13" t="s">
        <v>88</v>
      </c>
      <c r="AW514" s="13" t="s">
        <v>38</v>
      </c>
      <c r="AX514" s="13" t="s">
        <v>80</v>
      </c>
      <c r="AY514" s="245" t="s">
        <v>124</v>
      </c>
    </row>
    <row r="515" s="14" customFormat="1">
      <c r="A515" s="14"/>
      <c r="B515" s="246"/>
      <c r="C515" s="247"/>
      <c r="D515" s="231" t="s">
        <v>134</v>
      </c>
      <c r="E515" s="248" t="s">
        <v>1</v>
      </c>
      <c r="F515" s="249" t="s">
        <v>158</v>
      </c>
      <c r="G515" s="247"/>
      <c r="H515" s="250">
        <v>10</v>
      </c>
      <c r="I515" s="251"/>
      <c r="J515" s="247"/>
      <c r="K515" s="247"/>
      <c r="L515" s="252"/>
      <c r="M515" s="253"/>
      <c r="N515" s="254"/>
      <c r="O515" s="254"/>
      <c r="P515" s="254"/>
      <c r="Q515" s="254"/>
      <c r="R515" s="254"/>
      <c r="S515" s="254"/>
      <c r="T515" s="255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6" t="s">
        <v>134</v>
      </c>
      <c r="AU515" s="256" t="s">
        <v>90</v>
      </c>
      <c r="AV515" s="14" t="s">
        <v>90</v>
      </c>
      <c r="AW515" s="14" t="s">
        <v>38</v>
      </c>
      <c r="AX515" s="14" t="s">
        <v>80</v>
      </c>
      <c r="AY515" s="256" t="s">
        <v>124</v>
      </c>
    </row>
    <row r="516" s="13" customFormat="1">
      <c r="A516" s="13"/>
      <c r="B516" s="236"/>
      <c r="C516" s="237"/>
      <c r="D516" s="231" t="s">
        <v>134</v>
      </c>
      <c r="E516" s="238" t="s">
        <v>1</v>
      </c>
      <c r="F516" s="239" t="s">
        <v>548</v>
      </c>
      <c r="G516" s="237"/>
      <c r="H516" s="238" t="s">
        <v>1</v>
      </c>
      <c r="I516" s="240"/>
      <c r="J516" s="237"/>
      <c r="K516" s="237"/>
      <c r="L516" s="241"/>
      <c r="M516" s="242"/>
      <c r="N516" s="243"/>
      <c r="O516" s="243"/>
      <c r="P516" s="243"/>
      <c r="Q516" s="243"/>
      <c r="R516" s="243"/>
      <c r="S516" s="243"/>
      <c r="T516" s="24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5" t="s">
        <v>134</v>
      </c>
      <c r="AU516" s="245" t="s">
        <v>90</v>
      </c>
      <c r="AV516" s="13" t="s">
        <v>88</v>
      </c>
      <c r="AW516" s="13" t="s">
        <v>38</v>
      </c>
      <c r="AX516" s="13" t="s">
        <v>80</v>
      </c>
      <c r="AY516" s="245" t="s">
        <v>124</v>
      </c>
    </row>
    <row r="517" s="14" customFormat="1">
      <c r="A517" s="14"/>
      <c r="B517" s="246"/>
      <c r="C517" s="247"/>
      <c r="D517" s="231" t="s">
        <v>134</v>
      </c>
      <c r="E517" s="248" t="s">
        <v>1</v>
      </c>
      <c r="F517" s="249" t="s">
        <v>182</v>
      </c>
      <c r="G517" s="247"/>
      <c r="H517" s="250">
        <v>18</v>
      </c>
      <c r="I517" s="251"/>
      <c r="J517" s="247"/>
      <c r="K517" s="247"/>
      <c r="L517" s="252"/>
      <c r="M517" s="253"/>
      <c r="N517" s="254"/>
      <c r="O517" s="254"/>
      <c r="P517" s="254"/>
      <c r="Q517" s="254"/>
      <c r="R517" s="254"/>
      <c r="S517" s="254"/>
      <c r="T517" s="255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6" t="s">
        <v>134</v>
      </c>
      <c r="AU517" s="256" t="s">
        <v>90</v>
      </c>
      <c r="AV517" s="14" t="s">
        <v>90</v>
      </c>
      <c r="AW517" s="14" t="s">
        <v>38</v>
      </c>
      <c r="AX517" s="14" t="s">
        <v>80</v>
      </c>
      <c r="AY517" s="256" t="s">
        <v>124</v>
      </c>
    </row>
    <row r="518" s="15" customFormat="1">
      <c r="A518" s="15"/>
      <c r="B518" s="257"/>
      <c r="C518" s="258"/>
      <c r="D518" s="231" t="s">
        <v>134</v>
      </c>
      <c r="E518" s="259" t="s">
        <v>1</v>
      </c>
      <c r="F518" s="260" t="s">
        <v>138</v>
      </c>
      <c r="G518" s="258"/>
      <c r="H518" s="261">
        <v>60</v>
      </c>
      <c r="I518" s="262"/>
      <c r="J518" s="258"/>
      <c r="K518" s="258"/>
      <c r="L518" s="263"/>
      <c r="M518" s="264"/>
      <c r="N518" s="265"/>
      <c r="O518" s="265"/>
      <c r="P518" s="265"/>
      <c r="Q518" s="265"/>
      <c r="R518" s="265"/>
      <c r="S518" s="265"/>
      <c r="T518" s="266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7" t="s">
        <v>134</v>
      </c>
      <c r="AU518" s="267" t="s">
        <v>90</v>
      </c>
      <c r="AV518" s="15" t="s">
        <v>131</v>
      </c>
      <c r="AW518" s="15" t="s">
        <v>38</v>
      </c>
      <c r="AX518" s="15" t="s">
        <v>88</v>
      </c>
      <c r="AY518" s="267" t="s">
        <v>124</v>
      </c>
    </row>
    <row r="519" s="2" customFormat="1" ht="37.8" customHeight="1">
      <c r="A519" s="38"/>
      <c r="B519" s="39"/>
      <c r="C519" s="218" t="s">
        <v>549</v>
      </c>
      <c r="D519" s="218" t="s">
        <v>126</v>
      </c>
      <c r="E519" s="219" t="s">
        <v>550</v>
      </c>
      <c r="F519" s="220" t="s">
        <v>551</v>
      </c>
      <c r="G519" s="221" t="s">
        <v>552</v>
      </c>
      <c r="H519" s="222">
        <v>8</v>
      </c>
      <c r="I519" s="223"/>
      <c r="J519" s="224">
        <f>ROUND(I519*H519,2)</f>
        <v>0</v>
      </c>
      <c r="K519" s="220" t="s">
        <v>130</v>
      </c>
      <c r="L519" s="44"/>
      <c r="M519" s="225" t="s">
        <v>1</v>
      </c>
      <c r="N519" s="226" t="s">
        <v>45</v>
      </c>
      <c r="O519" s="91"/>
      <c r="P519" s="227">
        <f>O519*H519</f>
        <v>0</v>
      </c>
      <c r="Q519" s="227">
        <v>0</v>
      </c>
      <c r="R519" s="227">
        <f>Q519*H519</f>
        <v>0</v>
      </c>
      <c r="S519" s="227">
        <v>0</v>
      </c>
      <c r="T519" s="228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9" t="s">
        <v>381</v>
      </c>
      <c r="AT519" s="229" t="s">
        <v>126</v>
      </c>
      <c r="AU519" s="229" t="s">
        <v>90</v>
      </c>
      <c r="AY519" s="17" t="s">
        <v>124</v>
      </c>
      <c r="BE519" s="230">
        <f>IF(N519="základní",J519,0)</f>
        <v>0</v>
      </c>
      <c r="BF519" s="230">
        <f>IF(N519="snížená",J519,0)</f>
        <v>0</v>
      </c>
      <c r="BG519" s="230">
        <f>IF(N519="zákl. přenesená",J519,0)</f>
        <v>0</v>
      </c>
      <c r="BH519" s="230">
        <f>IF(N519="sníž. přenesená",J519,0)</f>
        <v>0</v>
      </c>
      <c r="BI519" s="230">
        <f>IF(N519="nulová",J519,0)</f>
        <v>0</v>
      </c>
      <c r="BJ519" s="17" t="s">
        <v>88</v>
      </c>
      <c r="BK519" s="230">
        <f>ROUND(I519*H519,2)</f>
        <v>0</v>
      </c>
      <c r="BL519" s="17" t="s">
        <v>381</v>
      </c>
      <c r="BM519" s="229" t="s">
        <v>553</v>
      </c>
    </row>
    <row r="520" s="2" customFormat="1">
      <c r="A520" s="38"/>
      <c r="B520" s="39"/>
      <c r="C520" s="40"/>
      <c r="D520" s="231" t="s">
        <v>132</v>
      </c>
      <c r="E520" s="40"/>
      <c r="F520" s="232" t="s">
        <v>551</v>
      </c>
      <c r="G520" s="40"/>
      <c r="H520" s="40"/>
      <c r="I520" s="233"/>
      <c r="J520" s="40"/>
      <c r="K520" s="40"/>
      <c r="L520" s="44"/>
      <c r="M520" s="234"/>
      <c r="N520" s="235"/>
      <c r="O520" s="91"/>
      <c r="P520" s="91"/>
      <c r="Q520" s="91"/>
      <c r="R520" s="91"/>
      <c r="S520" s="91"/>
      <c r="T520" s="92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132</v>
      </c>
      <c r="AU520" s="17" t="s">
        <v>90</v>
      </c>
    </row>
    <row r="521" s="13" customFormat="1">
      <c r="A521" s="13"/>
      <c r="B521" s="236"/>
      <c r="C521" s="237"/>
      <c r="D521" s="231" t="s">
        <v>134</v>
      </c>
      <c r="E521" s="238" t="s">
        <v>1</v>
      </c>
      <c r="F521" s="239" t="s">
        <v>457</v>
      </c>
      <c r="G521" s="237"/>
      <c r="H521" s="238" t="s">
        <v>1</v>
      </c>
      <c r="I521" s="240"/>
      <c r="J521" s="237"/>
      <c r="K521" s="237"/>
      <c r="L521" s="241"/>
      <c r="M521" s="242"/>
      <c r="N521" s="243"/>
      <c r="O521" s="243"/>
      <c r="P521" s="243"/>
      <c r="Q521" s="243"/>
      <c r="R521" s="243"/>
      <c r="S521" s="243"/>
      <c r="T521" s="24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5" t="s">
        <v>134</v>
      </c>
      <c r="AU521" s="245" t="s">
        <v>90</v>
      </c>
      <c r="AV521" s="13" t="s">
        <v>88</v>
      </c>
      <c r="AW521" s="13" t="s">
        <v>38</v>
      </c>
      <c r="AX521" s="13" t="s">
        <v>80</v>
      </c>
      <c r="AY521" s="245" t="s">
        <v>124</v>
      </c>
    </row>
    <row r="522" s="13" customFormat="1">
      <c r="A522" s="13"/>
      <c r="B522" s="236"/>
      <c r="C522" s="237"/>
      <c r="D522" s="231" t="s">
        <v>134</v>
      </c>
      <c r="E522" s="238" t="s">
        <v>1</v>
      </c>
      <c r="F522" s="239" t="s">
        <v>554</v>
      </c>
      <c r="G522" s="237"/>
      <c r="H522" s="238" t="s">
        <v>1</v>
      </c>
      <c r="I522" s="240"/>
      <c r="J522" s="237"/>
      <c r="K522" s="237"/>
      <c r="L522" s="241"/>
      <c r="M522" s="242"/>
      <c r="N522" s="243"/>
      <c r="O522" s="243"/>
      <c r="P522" s="243"/>
      <c r="Q522" s="243"/>
      <c r="R522" s="243"/>
      <c r="S522" s="243"/>
      <c r="T522" s="24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5" t="s">
        <v>134</v>
      </c>
      <c r="AU522" s="245" t="s">
        <v>90</v>
      </c>
      <c r="AV522" s="13" t="s">
        <v>88</v>
      </c>
      <c r="AW522" s="13" t="s">
        <v>38</v>
      </c>
      <c r="AX522" s="13" t="s">
        <v>80</v>
      </c>
      <c r="AY522" s="245" t="s">
        <v>124</v>
      </c>
    </row>
    <row r="523" s="13" customFormat="1">
      <c r="A523" s="13"/>
      <c r="B523" s="236"/>
      <c r="C523" s="237"/>
      <c r="D523" s="231" t="s">
        <v>134</v>
      </c>
      <c r="E523" s="238" t="s">
        <v>1</v>
      </c>
      <c r="F523" s="239" t="s">
        <v>555</v>
      </c>
      <c r="G523" s="237"/>
      <c r="H523" s="238" t="s">
        <v>1</v>
      </c>
      <c r="I523" s="240"/>
      <c r="J523" s="237"/>
      <c r="K523" s="237"/>
      <c r="L523" s="241"/>
      <c r="M523" s="242"/>
      <c r="N523" s="243"/>
      <c r="O523" s="243"/>
      <c r="P523" s="243"/>
      <c r="Q523" s="243"/>
      <c r="R523" s="243"/>
      <c r="S523" s="243"/>
      <c r="T523" s="24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5" t="s">
        <v>134</v>
      </c>
      <c r="AU523" s="245" t="s">
        <v>90</v>
      </c>
      <c r="AV523" s="13" t="s">
        <v>88</v>
      </c>
      <c r="AW523" s="13" t="s">
        <v>38</v>
      </c>
      <c r="AX523" s="13" t="s">
        <v>80</v>
      </c>
      <c r="AY523" s="245" t="s">
        <v>124</v>
      </c>
    </row>
    <row r="524" s="13" customFormat="1">
      <c r="A524" s="13"/>
      <c r="B524" s="236"/>
      <c r="C524" s="237"/>
      <c r="D524" s="231" t="s">
        <v>134</v>
      </c>
      <c r="E524" s="238" t="s">
        <v>1</v>
      </c>
      <c r="F524" s="239" t="s">
        <v>556</v>
      </c>
      <c r="G524" s="237"/>
      <c r="H524" s="238" t="s">
        <v>1</v>
      </c>
      <c r="I524" s="240"/>
      <c r="J524" s="237"/>
      <c r="K524" s="237"/>
      <c r="L524" s="241"/>
      <c r="M524" s="242"/>
      <c r="N524" s="243"/>
      <c r="O524" s="243"/>
      <c r="P524" s="243"/>
      <c r="Q524" s="243"/>
      <c r="R524" s="243"/>
      <c r="S524" s="243"/>
      <c r="T524" s="24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5" t="s">
        <v>134</v>
      </c>
      <c r="AU524" s="245" t="s">
        <v>90</v>
      </c>
      <c r="AV524" s="13" t="s">
        <v>88</v>
      </c>
      <c r="AW524" s="13" t="s">
        <v>38</v>
      </c>
      <c r="AX524" s="13" t="s">
        <v>80</v>
      </c>
      <c r="AY524" s="245" t="s">
        <v>124</v>
      </c>
    </row>
    <row r="525" s="13" customFormat="1">
      <c r="A525" s="13"/>
      <c r="B525" s="236"/>
      <c r="C525" s="237"/>
      <c r="D525" s="231" t="s">
        <v>134</v>
      </c>
      <c r="E525" s="238" t="s">
        <v>1</v>
      </c>
      <c r="F525" s="239" t="s">
        <v>557</v>
      </c>
      <c r="G525" s="237"/>
      <c r="H525" s="238" t="s">
        <v>1</v>
      </c>
      <c r="I525" s="240"/>
      <c r="J525" s="237"/>
      <c r="K525" s="237"/>
      <c r="L525" s="241"/>
      <c r="M525" s="242"/>
      <c r="N525" s="243"/>
      <c r="O525" s="243"/>
      <c r="P525" s="243"/>
      <c r="Q525" s="243"/>
      <c r="R525" s="243"/>
      <c r="S525" s="243"/>
      <c r="T525" s="24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5" t="s">
        <v>134</v>
      </c>
      <c r="AU525" s="245" t="s">
        <v>90</v>
      </c>
      <c r="AV525" s="13" t="s">
        <v>88</v>
      </c>
      <c r="AW525" s="13" t="s">
        <v>38</v>
      </c>
      <c r="AX525" s="13" t="s">
        <v>80</v>
      </c>
      <c r="AY525" s="245" t="s">
        <v>124</v>
      </c>
    </row>
    <row r="526" s="13" customFormat="1">
      <c r="A526" s="13"/>
      <c r="B526" s="236"/>
      <c r="C526" s="237"/>
      <c r="D526" s="231" t="s">
        <v>134</v>
      </c>
      <c r="E526" s="238" t="s">
        <v>1</v>
      </c>
      <c r="F526" s="239" t="s">
        <v>558</v>
      </c>
      <c r="G526" s="237"/>
      <c r="H526" s="238" t="s">
        <v>1</v>
      </c>
      <c r="I526" s="240"/>
      <c r="J526" s="237"/>
      <c r="K526" s="237"/>
      <c r="L526" s="241"/>
      <c r="M526" s="242"/>
      <c r="N526" s="243"/>
      <c r="O526" s="243"/>
      <c r="P526" s="243"/>
      <c r="Q526" s="243"/>
      <c r="R526" s="243"/>
      <c r="S526" s="243"/>
      <c r="T526" s="24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5" t="s">
        <v>134</v>
      </c>
      <c r="AU526" s="245" t="s">
        <v>90</v>
      </c>
      <c r="AV526" s="13" t="s">
        <v>88</v>
      </c>
      <c r="AW526" s="13" t="s">
        <v>38</v>
      </c>
      <c r="AX526" s="13" t="s">
        <v>80</v>
      </c>
      <c r="AY526" s="245" t="s">
        <v>124</v>
      </c>
    </row>
    <row r="527" s="14" customFormat="1">
      <c r="A527" s="14"/>
      <c r="B527" s="246"/>
      <c r="C527" s="247"/>
      <c r="D527" s="231" t="s">
        <v>134</v>
      </c>
      <c r="E527" s="248" t="s">
        <v>1</v>
      </c>
      <c r="F527" s="249" t="s">
        <v>152</v>
      </c>
      <c r="G527" s="247"/>
      <c r="H527" s="250">
        <v>8</v>
      </c>
      <c r="I527" s="251"/>
      <c r="J527" s="247"/>
      <c r="K527" s="247"/>
      <c r="L527" s="252"/>
      <c r="M527" s="253"/>
      <c r="N527" s="254"/>
      <c r="O527" s="254"/>
      <c r="P527" s="254"/>
      <c r="Q527" s="254"/>
      <c r="R527" s="254"/>
      <c r="S527" s="254"/>
      <c r="T527" s="25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6" t="s">
        <v>134</v>
      </c>
      <c r="AU527" s="256" t="s">
        <v>90</v>
      </c>
      <c r="AV527" s="14" t="s">
        <v>90</v>
      </c>
      <c r="AW527" s="14" t="s">
        <v>38</v>
      </c>
      <c r="AX527" s="14" t="s">
        <v>80</v>
      </c>
      <c r="AY527" s="256" t="s">
        <v>124</v>
      </c>
    </row>
    <row r="528" s="15" customFormat="1">
      <c r="A528" s="15"/>
      <c r="B528" s="257"/>
      <c r="C528" s="258"/>
      <c r="D528" s="231" t="s">
        <v>134</v>
      </c>
      <c r="E528" s="259" t="s">
        <v>1</v>
      </c>
      <c r="F528" s="260" t="s">
        <v>138</v>
      </c>
      <c r="G528" s="258"/>
      <c r="H528" s="261">
        <v>8</v>
      </c>
      <c r="I528" s="262"/>
      <c r="J528" s="258"/>
      <c r="K528" s="258"/>
      <c r="L528" s="263"/>
      <c r="M528" s="264"/>
      <c r="N528" s="265"/>
      <c r="O528" s="265"/>
      <c r="P528" s="265"/>
      <c r="Q528" s="265"/>
      <c r="R528" s="265"/>
      <c r="S528" s="265"/>
      <c r="T528" s="266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7" t="s">
        <v>134</v>
      </c>
      <c r="AU528" s="267" t="s">
        <v>90</v>
      </c>
      <c r="AV528" s="15" t="s">
        <v>131</v>
      </c>
      <c r="AW528" s="15" t="s">
        <v>38</v>
      </c>
      <c r="AX528" s="15" t="s">
        <v>88</v>
      </c>
      <c r="AY528" s="267" t="s">
        <v>124</v>
      </c>
    </row>
    <row r="529" s="2" customFormat="1" ht="62.7" customHeight="1">
      <c r="A529" s="38"/>
      <c r="B529" s="39"/>
      <c r="C529" s="218" t="s">
        <v>381</v>
      </c>
      <c r="D529" s="218" t="s">
        <v>126</v>
      </c>
      <c r="E529" s="219" t="s">
        <v>559</v>
      </c>
      <c r="F529" s="220" t="s">
        <v>560</v>
      </c>
      <c r="G529" s="221" t="s">
        <v>209</v>
      </c>
      <c r="H529" s="222">
        <v>263</v>
      </c>
      <c r="I529" s="223"/>
      <c r="J529" s="224">
        <f>ROUND(I529*H529,2)</f>
        <v>0</v>
      </c>
      <c r="K529" s="220" t="s">
        <v>130</v>
      </c>
      <c r="L529" s="44"/>
      <c r="M529" s="225" t="s">
        <v>1</v>
      </c>
      <c r="N529" s="226" t="s">
        <v>45</v>
      </c>
      <c r="O529" s="91"/>
      <c r="P529" s="227">
        <f>O529*H529</f>
        <v>0</v>
      </c>
      <c r="Q529" s="227">
        <v>0</v>
      </c>
      <c r="R529" s="227">
        <f>Q529*H529</f>
        <v>0</v>
      </c>
      <c r="S529" s="227">
        <v>0</v>
      </c>
      <c r="T529" s="228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9" t="s">
        <v>381</v>
      </c>
      <c r="AT529" s="229" t="s">
        <v>126</v>
      </c>
      <c r="AU529" s="229" t="s">
        <v>90</v>
      </c>
      <c r="AY529" s="17" t="s">
        <v>124</v>
      </c>
      <c r="BE529" s="230">
        <f>IF(N529="základní",J529,0)</f>
        <v>0</v>
      </c>
      <c r="BF529" s="230">
        <f>IF(N529="snížená",J529,0)</f>
        <v>0</v>
      </c>
      <c r="BG529" s="230">
        <f>IF(N529="zákl. přenesená",J529,0)</f>
        <v>0</v>
      </c>
      <c r="BH529" s="230">
        <f>IF(N529="sníž. přenesená",J529,0)</f>
        <v>0</v>
      </c>
      <c r="BI529" s="230">
        <f>IF(N529="nulová",J529,0)</f>
        <v>0</v>
      </c>
      <c r="BJ529" s="17" t="s">
        <v>88</v>
      </c>
      <c r="BK529" s="230">
        <f>ROUND(I529*H529,2)</f>
        <v>0</v>
      </c>
      <c r="BL529" s="17" t="s">
        <v>381</v>
      </c>
      <c r="BM529" s="229" t="s">
        <v>561</v>
      </c>
    </row>
    <row r="530" s="2" customFormat="1">
      <c r="A530" s="38"/>
      <c r="B530" s="39"/>
      <c r="C530" s="40"/>
      <c r="D530" s="231" t="s">
        <v>132</v>
      </c>
      <c r="E530" s="40"/>
      <c r="F530" s="232" t="s">
        <v>560</v>
      </c>
      <c r="G530" s="40"/>
      <c r="H530" s="40"/>
      <c r="I530" s="233"/>
      <c r="J530" s="40"/>
      <c r="K530" s="40"/>
      <c r="L530" s="44"/>
      <c r="M530" s="234"/>
      <c r="N530" s="235"/>
      <c r="O530" s="91"/>
      <c r="P530" s="91"/>
      <c r="Q530" s="91"/>
      <c r="R530" s="91"/>
      <c r="S530" s="91"/>
      <c r="T530" s="92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132</v>
      </c>
      <c r="AU530" s="17" t="s">
        <v>90</v>
      </c>
    </row>
    <row r="531" s="2" customFormat="1" ht="37.8" customHeight="1">
      <c r="A531" s="38"/>
      <c r="B531" s="39"/>
      <c r="C531" s="218" t="s">
        <v>168</v>
      </c>
      <c r="D531" s="218" t="s">
        <v>126</v>
      </c>
      <c r="E531" s="219" t="s">
        <v>562</v>
      </c>
      <c r="F531" s="220" t="s">
        <v>563</v>
      </c>
      <c r="G531" s="221" t="s">
        <v>209</v>
      </c>
      <c r="H531" s="222">
        <v>17</v>
      </c>
      <c r="I531" s="223"/>
      <c r="J531" s="224">
        <f>ROUND(I531*H531,2)</f>
        <v>0</v>
      </c>
      <c r="K531" s="220" t="s">
        <v>130</v>
      </c>
      <c r="L531" s="44"/>
      <c r="M531" s="225" t="s">
        <v>1</v>
      </c>
      <c r="N531" s="226" t="s">
        <v>45</v>
      </c>
      <c r="O531" s="91"/>
      <c r="P531" s="227">
        <f>O531*H531</f>
        <v>0</v>
      </c>
      <c r="Q531" s="227">
        <v>0</v>
      </c>
      <c r="R531" s="227">
        <f>Q531*H531</f>
        <v>0</v>
      </c>
      <c r="S531" s="227">
        <v>0</v>
      </c>
      <c r="T531" s="228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9" t="s">
        <v>381</v>
      </c>
      <c r="AT531" s="229" t="s">
        <v>126</v>
      </c>
      <c r="AU531" s="229" t="s">
        <v>90</v>
      </c>
      <c r="AY531" s="17" t="s">
        <v>124</v>
      </c>
      <c r="BE531" s="230">
        <f>IF(N531="základní",J531,0)</f>
        <v>0</v>
      </c>
      <c r="BF531" s="230">
        <f>IF(N531="snížená",J531,0)</f>
        <v>0</v>
      </c>
      <c r="BG531" s="230">
        <f>IF(N531="zákl. přenesená",J531,0)</f>
        <v>0</v>
      </c>
      <c r="BH531" s="230">
        <f>IF(N531="sníž. přenesená",J531,0)</f>
        <v>0</v>
      </c>
      <c r="BI531" s="230">
        <f>IF(N531="nulová",J531,0)</f>
        <v>0</v>
      </c>
      <c r="BJ531" s="17" t="s">
        <v>88</v>
      </c>
      <c r="BK531" s="230">
        <f>ROUND(I531*H531,2)</f>
        <v>0</v>
      </c>
      <c r="BL531" s="17" t="s">
        <v>381</v>
      </c>
      <c r="BM531" s="229" t="s">
        <v>344</v>
      </c>
    </row>
    <row r="532" s="2" customFormat="1">
      <c r="A532" s="38"/>
      <c r="B532" s="39"/>
      <c r="C532" s="40"/>
      <c r="D532" s="231" t="s">
        <v>132</v>
      </c>
      <c r="E532" s="40"/>
      <c r="F532" s="232" t="s">
        <v>563</v>
      </c>
      <c r="G532" s="40"/>
      <c r="H532" s="40"/>
      <c r="I532" s="233"/>
      <c r="J532" s="40"/>
      <c r="K532" s="40"/>
      <c r="L532" s="44"/>
      <c r="M532" s="234"/>
      <c r="N532" s="235"/>
      <c r="O532" s="91"/>
      <c r="P532" s="91"/>
      <c r="Q532" s="91"/>
      <c r="R532" s="91"/>
      <c r="S532" s="91"/>
      <c r="T532" s="92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132</v>
      </c>
      <c r="AU532" s="17" t="s">
        <v>90</v>
      </c>
    </row>
    <row r="533" s="13" customFormat="1">
      <c r="A533" s="13"/>
      <c r="B533" s="236"/>
      <c r="C533" s="237"/>
      <c r="D533" s="231" t="s">
        <v>134</v>
      </c>
      <c r="E533" s="238" t="s">
        <v>1</v>
      </c>
      <c r="F533" s="239" t="s">
        <v>406</v>
      </c>
      <c r="G533" s="237"/>
      <c r="H533" s="238" t="s">
        <v>1</v>
      </c>
      <c r="I533" s="240"/>
      <c r="J533" s="237"/>
      <c r="K533" s="237"/>
      <c r="L533" s="241"/>
      <c r="M533" s="242"/>
      <c r="N533" s="243"/>
      <c r="O533" s="243"/>
      <c r="P533" s="243"/>
      <c r="Q533" s="243"/>
      <c r="R533" s="243"/>
      <c r="S533" s="243"/>
      <c r="T533" s="24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5" t="s">
        <v>134</v>
      </c>
      <c r="AU533" s="245" t="s">
        <v>90</v>
      </c>
      <c r="AV533" s="13" t="s">
        <v>88</v>
      </c>
      <c r="AW533" s="13" t="s">
        <v>38</v>
      </c>
      <c r="AX533" s="13" t="s">
        <v>80</v>
      </c>
      <c r="AY533" s="245" t="s">
        <v>124</v>
      </c>
    </row>
    <row r="534" s="14" customFormat="1">
      <c r="A534" s="14"/>
      <c r="B534" s="246"/>
      <c r="C534" s="247"/>
      <c r="D534" s="231" t="s">
        <v>134</v>
      </c>
      <c r="E534" s="248" t="s">
        <v>1</v>
      </c>
      <c r="F534" s="249" t="s">
        <v>217</v>
      </c>
      <c r="G534" s="247"/>
      <c r="H534" s="250">
        <v>17</v>
      </c>
      <c r="I534" s="251"/>
      <c r="J534" s="247"/>
      <c r="K534" s="247"/>
      <c r="L534" s="252"/>
      <c r="M534" s="253"/>
      <c r="N534" s="254"/>
      <c r="O534" s="254"/>
      <c r="P534" s="254"/>
      <c r="Q534" s="254"/>
      <c r="R534" s="254"/>
      <c r="S534" s="254"/>
      <c r="T534" s="255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6" t="s">
        <v>134</v>
      </c>
      <c r="AU534" s="256" t="s">
        <v>90</v>
      </c>
      <c r="AV534" s="14" t="s">
        <v>90</v>
      </c>
      <c r="AW534" s="14" t="s">
        <v>38</v>
      </c>
      <c r="AX534" s="14" t="s">
        <v>80</v>
      </c>
      <c r="AY534" s="256" t="s">
        <v>124</v>
      </c>
    </row>
    <row r="535" s="15" customFormat="1">
      <c r="A535" s="15"/>
      <c r="B535" s="257"/>
      <c r="C535" s="258"/>
      <c r="D535" s="231" t="s">
        <v>134</v>
      </c>
      <c r="E535" s="259" t="s">
        <v>1</v>
      </c>
      <c r="F535" s="260" t="s">
        <v>138</v>
      </c>
      <c r="G535" s="258"/>
      <c r="H535" s="261">
        <v>17</v>
      </c>
      <c r="I535" s="262"/>
      <c r="J535" s="258"/>
      <c r="K535" s="258"/>
      <c r="L535" s="263"/>
      <c r="M535" s="264"/>
      <c r="N535" s="265"/>
      <c r="O535" s="265"/>
      <c r="P535" s="265"/>
      <c r="Q535" s="265"/>
      <c r="R535" s="265"/>
      <c r="S535" s="265"/>
      <c r="T535" s="266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7" t="s">
        <v>134</v>
      </c>
      <c r="AU535" s="267" t="s">
        <v>90</v>
      </c>
      <c r="AV535" s="15" t="s">
        <v>131</v>
      </c>
      <c r="AW535" s="15" t="s">
        <v>38</v>
      </c>
      <c r="AX535" s="15" t="s">
        <v>88</v>
      </c>
      <c r="AY535" s="267" t="s">
        <v>124</v>
      </c>
    </row>
    <row r="536" s="2" customFormat="1" ht="14.4" customHeight="1">
      <c r="A536" s="38"/>
      <c r="B536" s="39"/>
      <c r="C536" s="268" t="s">
        <v>402</v>
      </c>
      <c r="D536" s="268" t="s">
        <v>170</v>
      </c>
      <c r="E536" s="269" t="s">
        <v>564</v>
      </c>
      <c r="F536" s="270" t="s">
        <v>565</v>
      </c>
      <c r="G536" s="271" t="s">
        <v>209</v>
      </c>
      <c r="H536" s="272">
        <v>17</v>
      </c>
      <c r="I536" s="273"/>
      <c r="J536" s="274">
        <f>ROUND(I536*H536,2)</f>
        <v>0</v>
      </c>
      <c r="K536" s="270" t="s">
        <v>130</v>
      </c>
      <c r="L536" s="275"/>
      <c r="M536" s="276" t="s">
        <v>1</v>
      </c>
      <c r="N536" s="277" t="s">
        <v>45</v>
      </c>
      <c r="O536" s="91"/>
      <c r="P536" s="227">
        <f>O536*H536</f>
        <v>0</v>
      </c>
      <c r="Q536" s="227">
        <v>0</v>
      </c>
      <c r="R536" s="227">
        <f>Q536*H536</f>
        <v>0</v>
      </c>
      <c r="S536" s="227">
        <v>0</v>
      </c>
      <c r="T536" s="228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9" t="s">
        <v>391</v>
      </c>
      <c r="AT536" s="229" t="s">
        <v>170</v>
      </c>
      <c r="AU536" s="229" t="s">
        <v>90</v>
      </c>
      <c r="AY536" s="17" t="s">
        <v>124</v>
      </c>
      <c r="BE536" s="230">
        <f>IF(N536="základní",J536,0)</f>
        <v>0</v>
      </c>
      <c r="BF536" s="230">
        <f>IF(N536="snížená",J536,0)</f>
        <v>0</v>
      </c>
      <c r="BG536" s="230">
        <f>IF(N536="zákl. přenesená",J536,0)</f>
        <v>0</v>
      </c>
      <c r="BH536" s="230">
        <f>IF(N536="sníž. přenesená",J536,0)</f>
        <v>0</v>
      </c>
      <c r="BI536" s="230">
        <f>IF(N536="nulová",J536,0)</f>
        <v>0</v>
      </c>
      <c r="BJ536" s="17" t="s">
        <v>88</v>
      </c>
      <c r="BK536" s="230">
        <f>ROUND(I536*H536,2)</f>
        <v>0</v>
      </c>
      <c r="BL536" s="17" t="s">
        <v>381</v>
      </c>
      <c r="BM536" s="229" t="s">
        <v>566</v>
      </c>
    </row>
    <row r="537" s="2" customFormat="1">
      <c r="A537" s="38"/>
      <c r="B537" s="39"/>
      <c r="C537" s="40"/>
      <c r="D537" s="231" t="s">
        <v>132</v>
      </c>
      <c r="E537" s="40"/>
      <c r="F537" s="232" t="s">
        <v>565</v>
      </c>
      <c r="G537" s="40"/>
      <c r="H537" s="40"/>
      <c r="I537" s="233"/>
      <c r="J537" s="40"/>
      <c r="K537" s="40"/>
      <c r="L537" s="44"/>
      <c r="M537" s="234"/>
      <c r="N537" s="235"/>
      <c r="O537" s="91"/>
      <c r="P537" s="91"/>
      <c r="Q537" s="91"/>
      <c r="R537" s="91"/>
      <c r="S537" s="91"/>
      <c r="T537" s="92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132</v>
      </c>
      <c r="AU537" s="17" t="s">
        <v>90</v>
      </c>
    </row>
    <row r="538" s="13" customFormat="1">
      <c r="A538" s="13"/>
      <c r="B538" s="236"/>
      <c r="C538" s="237"/>
      <c r="D538" s="231" t="s">
        <v>134</v>
      </c>
      <c r="E538" s="238" t="s">
        <v>1</v>
      </c>
      <c r="F538" s="239" t="s">
        <v>406</v>
      </c>
      <c r="G538" s="237"/>
      <c r="H538" s="238" t="s">
        <v>1</v>
      </c>
      <c r="I538" s="240"/>
      <c r="J538" s="237"/>
      <c r="K538" s="237"/>
      <c r="L538" s="241"/>
      <c r="M538" s="242"/>
      <c r="N538" s="243"/>
      <c r="O538" s="243"/>
      <c r="P538" s="243"/>
      <c r="Q538" s="243"/>
      <c r="R538" s="243"/>
      <c r="S538" s="243"/>
      <c r="T538" s="24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5" t="s">
        <v>134</v>
      </c>
      <c r="AU538" s="245" t="s">
        <v>90</v>
      </c>
      <c r="AV538" s="13" t="s">
        <v>88</v>
      </c>
      <c r="AW538" s="13" t="s">
        <v>38</v>
      </c>
      <c r="AX538" s="13" t="s">
        <v>80</v>
      </c>
      <c r="AY538" s="245" t="s">
        <v>124</v>
      </c>
    </row>
    <row r="539" s="14" customFormat="1">
      <c r="A539" s="14"/>
      <c r="B539" s="246"/>
      <c r="C539" s="247"/>
      <c r="D539" s="231" t="s">
        <v>134</v>
      </c>
      <c r="E539" s="248" t="s">
        <v>1</v>
      </c>
      <c r="F539" s="249" t="s">
        <v>217</v>
      </c>
      <c r="G539" s="247"/>
      <c r="H539" s="250">
        <v>17</v>
      </c>
      <c r="I539" s="251"/>
      <c r="J539" s="247"/>
      <c r="K539" s="247"/>
      <c r="L539" s="252"/>
      <c r="M539" s="253"/>
      <c r="N539" s="254"/>
      <c r="O539" s="254"/>
      <c r="P539" s="254"/>
      <c r="Q539" s="254"/>
      <c r="R539" s="254"/>
      <c r="S539" s="254"/>
      <c r="T539" s="255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6" t="s">
        <v>134</v>
      </c>
      <c r="AU539" s="256" t="s">
        <v>90</v>
      </c>
      <c r="AV539" s="14" t="s">
        <v>90</v>
      </c>
      <c r="AW539" s="14" t="s">
        <v>38</v>
      </c>
      <c r="AX539" s="14" t="s">
        <v>80</v>
      </c>
      <c r="AY539" s="256" t="s">
        <v>124</v>
      </c>
    </row>
    <row r="540" s="15" customFormat="1">
      <c r="A540" s="15"/>
      <c r="B540" s="257"/>
      <c r="C540" s="258"/>
      <c r="D540" s="231" t="s">
        <v>134</v>
      </c>
      <c r="E540" s="259" t="s">
        <v>1</v>
      </c>
      <c r="F540" s="260" t="s">
        <v>138</v>
      </c>
      <c r="G540" s="258"/>
      <c r="H540" s="261">
        <v>17</v>
      </c>
      <c r="I540" s="262"/>
      <c r="J540" s="258"/>
      <c r="K540" s="258"/>
      <c r="L540" s="263"/>
      <c r="M540" s="264"/>
      <c r="N540" s="265"/>
      <c r="O540" s="265"/>
      <c r="P540" s="265"/>
      <c r="Q540" s="265"/>
      <c r="R540" s="265"/>
      <c r="S540" s="265"/>
      <c r="T540" s="266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67" t="s">
        <v>134</v>
      </c>
      <c r="AU540" s="267" t="s">
        <v>90</v>
      </c>
      <c r="AV540" s="15" t="s">
        <v>131</v>
      </c>
      <c r="AW540" s="15" t="s">
        <v>38</v>
      </c>
      <c r="AX540" s="15" t="s">
        <v>88</v>
      </c>
      <c r="AY540" s="267" t="s">
        <v>124</v>
      </c>
    </row>
    <row r="541" s="2" customFormat="1" ht="14.4" customHeight="1">
      <c r="A541" s="38"/>
      <c r="B541" s="39"/>
      <c r="C541" s="218" t="s">
        <v>567</v>
      </c>
      <c r="D541" s="218" t="s">
        <v>126</v>
      </c>
      <c r="E541" s="219" t="s">
        <v>568</v>
      </c>
      <c r="F541" s="220" t="s">
        <v>569</v>
      </c>
      <c r="G541" s="221" t="s">
        <v>485</v>
      </c>
      <c r="H541" s="222">
        <v>13</v>
      </c>
      <c r="I541" s="223"/>
      <c r="J541" s="224">
        <f>ROUND(I541*H541,2)</f>
        <v>0</v>
      </c>
      <c r="K541" s="220" t="s">
        <v>130</v>
      </c>
      <c r="L541" s="44"/>
      <c r="M541" s="225" t="s">
        <v>1</v>
      </c>
      <c r="N541" s="226" t="s">
        <v>45</v>
      </c>
      <c r="O541" s="91"/>
      <c r="P541" s="227">
        <f>O541*H541</f>
        <v>0</v>
      </c>
      <c r="Q541" s="227">
        <v>0</v>
      </c>
      <c r="R541" s="227">
        <f>Q541*H541</f>
        <v>0</v>
      </c>
      <c r="S541" s="227">
        <v>0</v>
      </c>
      <c r="T541" s="228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29" t="s">
        <v>381</v>
      </c>
      <c r="AT541" s="229" t="s">
        <v>126</v>
      </c>
      <c r="AU541" s="229" t="s">
        <v>90</v>
      </c>
      <c r="AY541" s="17" t="s">
        <v>124</v>
      </c>
      <c r="BE541" s="230">
        <f>IF(N541="základní",J541,0)</f>
        <v>0</v>
      </c>
      <c r="BF541" s="230">
        <f>IF(N541="snížená",J541,0)</f>
        <v>0</v>
      </c>
      <c r="BG541" s="230">
        <f>IF(N541="zákl. přenesená",J541,0)</f>
        <v>0</v>
      </c>
      <c r="BH541" s="230">
        <f>IF(N541="sníž. přenesená",J541,0)</f>
        <v>0</v>
      </c>
      <c r="BI541" s="230">
        <f>IF(N541="nulová",J541,0)</f>
        <v>0</v>
      </c>
      <c r="BJ541" s="17" t="s">
        <v>88</v>
      </c>
      <c r="BK541" s="230">
        <f>ROUND(I541*H541,2)</f>
        <v>0</v>
      </c>
      <c r="BL541" s="17" t="s">
        <v>381</v>
      </c>
      <c r="BM541" s="229" t="s">
        <v>153</v>
      </c>
    </row>
    <row r="542" s="2" customFormat="1">
      <c r="A542" s="38"/>
      <c r="B542" s="39"/>
      <c r="C542" s="40"/>
      <c r="D542" s="231" t="s">
        <v>132</v>
      </c>
      <c r="E542" s="40"/>
      <c r="F542" s="232" t="s">
        <v>569</v>
      </c>
      <c r="G542" s="40"/>
      <c r="H542" s="40"/>
      <c r="I542" s="233"/>
      <c r="J542" s="40"/>
      <c r="K542" s="40"/>
      <c r="L542" s="44"/>
      <c r="M542" s="234"/>
      <c r="N542" s="235"/>
      <c r="O542" s="91"/>
      <c r="P542" s="91"/>
      <c r="Q542" s="91"/>
      <c r="R542" s="91"/>
      <c r="S542" s="91"/>
      <c r="T542" s="92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17" t="s">
        <v>132</v>
      </c>
      <c r="AU542" s="17" t="s">
        <v>90</v>
      </c>
    </row>
    <row r="543" s="13" customFormat="1">
      <c r="A543" s="13"/>
      <c r="B543" s="236"/>
      <c r="C543" s="237"/>
      <c r="D543" s="231" t="s">
        <v>134</v>
      </c>
      <c r="E543" s="238" t="s">
        <v>1</v>
      </c>
      <c r="F543" s="239" t="s">
        <v>457</v>
      </c>
      <c r="G543" s="237"/>
      <c r="H543" s="238" t="s">
        <v>1</v>
      </c>
      <c r="I543" s="240"/>
      <c r="J543" s="237"/>
      <c r="K543" s="237"/>
      <c r="L543" s="241"/>
      <c r="M543" s="242"/>
      <c r="N543" s="243"/>
      <c r="O543" s="243"/>
      <c r="P543" s="243"/>
      <c r="Q543" s="243"/>
      <c r="R543" s="243"/>
      <c r="S543" s="243"/>
      <c r="T543" s="24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5" t="s">
        <v>134</v>
      </c>
      <c r="AU543" s="245" t="s">
        <v>90</v>
      </c>
      <c r="AV543" s="13" t="s">
        <v>88</v>
      </c>
      <c r="AW543" s="13" t="s">
        <v>38</v>
      </c>
      <c r="AX543" s="13" t="s">
        <v>80</v>
      </c>
      <c r="AY543" s="245" t="s">
        <v>124</v>
      </c>
    </row>
    <row r="544" s="14" customFormat="1">
      <c r="A544" s="14"/>
      <c r="B544" s="246"/>
      <c r="C544" s="247"/>
      <c r="D544" s="231" t="s">
        <v>134</v>
      </c>
      <c r="E544" s="248" t="s">
        <v>1</v>
      </c>
      <c r="F544" s="249" t="s">
        <v>196</v>
      </c>
      <c r="G544" s="247"/>
      <c r="H544" s="250">
        <v>13</v>
      </c>
      <c r="I544" s="251"/>
      <c r="J544" s="247"/>
      <c r="K544" s="247"/>
      <c r="L544" s="252"/>
      <c r="M544" s="253"/>
      <c r="N544" s="254"/>
      <c r="O544" s="254"/>
      <c r="P544" s="254"/>
      <c r="Q544" s="254"/>
      <c r="R544" s="254"/>
      <c r="S544" s="254"/>
      <c r="T544" s="255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6" t="s">
        <v>134</v>
      </c>
      <c r="AU544" s="256" t="s">
        <v>90</v>
      </c>
      <c r="AV544" s="14" t="s">
        <v>90</v>
      </c>
      <c r="AW544" s="14" t="s">
        <v>38</v>
      </c>
      <c r="AX544" s="14" t="s">
        <v>80</v>
      </c>
      <c r="AY544" s="256" t="s">
        <v>124</v>
      </c>
    </row>
    <row r="545" s="15" customFormat="1">
      <c r="A545" s="15"/>
      <c r="B545" s="257"/>
      <c r="C545" s="258"/>
      <c r="D545" s="231" t="s">
        <v>134</v>
      </c>
      <c r="E545" s="259" t="s">
        <v>1</v>
      </c>
      <c r="F545" s="260" t="s">
        <v>138</v>
      </c>
      <c r="G545" s="258"/>
      <c r="H545" s="261">
        <v>13</v>
      </c>
      <c r="I545" s="262"/>
      <c r="J545" s="258"/>
      <c r="K545" s="258"/>
      <c r="L545" s="263"/>
      <c r="M545" s="264"/>
      <c r="N545" s="265"/>
      <c r="O545" s="265"/>
      <c r="P545" s="265"/>
      <c r="Q545" s="265"/>
      <c r="R545" s="265"/>
      <c r="S545" s="265"/>
      <c r="T545" s="266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7" t="s">
        <v>134</v>
      </c>
      <c r="AU545" s="267" t="s">
        <v>90</v>
      </c>
      <c r="AV545" s="15" t="s">
        <v>131</v>
      </c>
      <c r="AW545" s="15" t="s">
        <v>38</v>
      </c>
      <c r="AX545" s="15" t="s">
        <v>88</v>
      </c>
      <c r="AY545" s="267" t="s">
        <v>124</v>
      </c>
    </row>
    <row r="546" s="2" customFormat="1" ht="14.4" customHeight="1">
      <c r="A546" s="38"/>
      <c r="B546" s="39"/>
      <c r="C546" s="218" t="s">
        <v>405</v>
      </c>
      <c r="D546" s="218" t="s">
        <v>126</v>
      </c>
      <c r="E546" s="219" t="s">
        <v>570</v>
      </c>
      <c r="F546" s="220" t="s">
        <v>571</v>
      </c>
      <c r="G546" s="221" t="s">
        <v>199</v>
      </c>
      <c r="H546" s="222">
        <v>183</v>
      </c>
      <c r="I546" s="223"/>
      <c r="J546" s="224">
        <f>ROUND(I546*H546,2)</f>
        <v>0</v>
      </c>
      <c r="K546" s="220" t="s">
        <v>214</v>
      </c>
      <c r="L546" s="44"/>
      <c r="M546" s="225" t="s">
        <v>1</v>
      </c>
      <c r="N546" s="226" t="s">
        <v>45</v>
      </c>
      <c r="O546" s="91"/>
      <c r="P546" s="227">
        <f>O546*H546</f>
        <v>0</v>
      </c>
      <c r="Q546" s="227">
        <v>0</v>
      </c>
      <c r="R546" s="227">
        <f>Q546*H546</f>
        <v>0</v>
      </c>
      <c r="S546" s="227">
        <v>0</v>
      </c>
      <c r="T546" s="228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9" t="s">
        <v>381</v>
      </c>
      <c r="AT546" s="229" t="s">
        <v>126</v>
      </c>
      <c r="AU546" s="229" t="s">
        <v>90</v>
      </c>
      <c r="AY546" s="17" t="s">
        <v>124</v>
      </c>
      <c r="BE546" s="230">
        <f>IF(N546="základní",J546,0)</f>
        <v>0</v>
      </c>
      <c r="BF546" s="230">
        <f>IF(N546="snížená",J546,0)</f>
        <v>0</v>
      </c>
      <c r="BG546" s="230">
        <f>IF(N546="zákl. přenesená",J546,0)</f>
        <v>0</v>
      </c>
      <c r="BH546" s="230">
        <f>IF(N546="sníž. přenesená",J546,0)</f>
        <v>0</v>
      </c>
      <c r="BI546" s="230">
        <f>IF(N546="nulová",J546,0)</f>
        <v>0</v>
      </c>
      <c r="BJ546" s="17" t="s">
        <v>88</v>
      </c>
      <c r="BK546" s="230">
        <f>ROUND(I546*H546,2)</f>
        <v>0</v>
      </c>
      <c r="BL546" s="17" t="s">
        <v>381</v>
      </c>
      <c r="BM546" s="229" t="s">
        <v>572</v>
      </c>
    </row>
    <row r="547" s="2" customFormat="1">
      <c r="A547" s="38"/>
      <c r="B547" s="39"/>
      <c r="C547" s="40"/>
      <c r="D547" s="231" t="s">
        <v>132</v>
      </c>
      <c r="E547" s="40"/>
      <c r="F547" s="232" t="s">
        <v>571</v>
      </c>
      <c r="G547" s="40"/>
      <c r="H547" s="40"/>
      <c r="I547" s="233"/>
      <c r="J547" s="40"/>
      <c r="K547" s="40"/>
      <c r="L547" s="44"/>
      <c r="M547" s="234"/>
      <c r="N547" s="235"/>
      <c r="O547" s="91"/>
      <c r="P547" s="91"/>
      <c r="Q547" s="91"/>
      <c r="R547" s="91"/>
      <c r="S547" s="91"/>
      <c r="T547" s="92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132</v>
      </c>
      <c r="AU547" s="17" t="s">
        <v>90</v>
      </c>
    </row>
    <row r="548" s="13" customFormat="1">
      <c r="A548" s="13"/>
      <c r="B548" s="236"/>
      <c r="C548" s="237"/>
      <c r="D548" s="231" t="s">
        <v>134</v>
      </c>
      <c r="E548" s="238" t="s">
        <v>1</v>
      </c>
      <c r="F548" s="239" t="s">
        <v>457</v>
      </c>
      <c r="G548" s="237"/>
      <c r="H548" s="238" t="s">
        <v>1</v>
      </c>
      <c r="I548" s="240"/>
      <c r="J548" s="237"/>
      <c r="K548" s="237"/>
      <c r="L548" s="241"/>
      <c r="M548" s="242"/>
      <c r="N548" s="243"/>
      <c r="O548" s="243"/>
      <c r="P548" s="243"/>
      <c r="Q548" s="243"/>
      <c r="R548" s="243"/>
      <c r="S548" s="243"/>
      <c r="T548" s="24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5" t="s">
        <v>134</v>
      </c>
      <c r="AU548" s="245" t="s">
        <v>90</v>
      </c>
      <c r="AV548" s="13" t="s">
        <v>88</v>
      </c>
      <c r="AW548" s="13" t="s">
        <v>38</v>
      </c>
      <c r="AX548" s="13" t="s">
        <v>80</v>
      </c>
      <c r="AY548" s="245" t="s">
        <v>124</v>
      </c>
    </row>
    <row r="549" s="13" customFormat="1">
      <c r="A549" s="13"/>
      <c r="B549" s="236"/>
      <c r="C549" s="237"/>
      <c r="D549" s="231" t="s">
        <v>134</v>
      </c>
      <c r="E549" s="238" t="s">
        <v>1</v>
      </c>
      <c r="F549" s="239" t="s">
        <v>573</v>
      </c>
      <c r="G549" s="237"/>
      <c r="H549" s="238" t="s">
        <v>1</v>
      </c>
      <c r="I549" s="240"/>
      <c r="J549" s="237"/>
      <c r="K549" s="237"/>
      <c r="L549" s="241"/>
      <c r="M549" s="242"/>
      <c r="N549" s="243"/>
      <c r="O549" s="243"/>
      <c r="P549" s="243"/>
      <c r="Q549" s="243"/>
      <c r="R549" s="243"/>
      <c r="S549" s="243"/>
      <c r="T549" s="244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5" t="s">
        <v>134</v>
      </c>
      <c r="AU549" s="245" t="s">
        <v>90</v>
      </c>
      <c r="AV549" s="13" t="s">
        <v>88</v>
      </c>
      <c r="AW549" s="13" t="s">
        <v>38</v>
      </c>
      <c r="AX549" s="13" t="s">
        <v>80</v>
      </c>
      <c r="AY549" s="245" t="s">
        <v>124</v>
      </c>
    </row>
    <row r="550" s="14" customFormat="1">
      <c r="A550" s="14"/>
      <c r="B550" s="246"/>
      <c r="C550" s="247"/>
      <c r="D550" s="231" t="s">
        <v>134</v>
      </c>
      <c r="E550" s="248" t="s">
        <v>1</v>
      </c>
      <c r="F550" s="249" t="s">
        <v>574</v>
      </c>
      <c r="G550" s="247"/>
      <c r="H550" s="250">
        <v>183</v>
      </c>
      <c r="I550" s="251"/>
      <c r="J550" s="247"/>
      <c r="K550" s="247"/>
      <c r="L550" s="252"/>
      <c r="M550" s="253"/>
      <c r="N550" s="254"/>
      <c r="O550" s="254"/>
      <c r="P550" s="254"/>
      <c r="Q550" s="254"/>
      <c r="R550" s="254"/>
      <c r="S550" s="254"/>
      <c r="T550" s="255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6" t="s">
        <v>134</v>
      </c>
      <c r="AU550" s="256" t="s">
        <v>90</v>
      </c>
      <c r="AV550" s="14" t="s">
        <v>90</v>
      </c>
      <c r="AW550" s="14" t="s">
        <v>38</v>
      </c>
      <c r="AX550" s="14" t="s">
        <v>80</v>
      </c>
      <c r="AY550" s="256" t="s">
        <v>124</v>
      </c>
    </row>
    <row r="551" s="15" customFormat="1">
      <c r="A551" s="15"/>
      <c r="B551" s="257"/>
      <c r="C551" s="258"/>
      <c r="D551" s="231" t="s">
        <v>134</v>
      </c>
      <c r="E551" s="259" t="s">
        <v>1</v>
      </c>
      <c r="F551" s="260" t="s">
        <v>138</v>
      </c>
      <c r="G551" s="258"/>
      <c r="H551" s="261">
        <v>183</v>
      </c>
      <c r="I551" s="262"/>
      <c r="J551" s="258"/>
      <c r="K551" s="258"/>
      <c r="L551" s="263"/>
      <c r="M551" s="264"/>
      <c r="N551" s="265"/>
      <c r="O551" s="265"/>
      <c r="P551" s="265"/>
      <c r="Q551" s="265"/>
      <c r="R551" s="265"/>
      <c r="S551" s="265"/>
      <c r="T551" s="266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7" t="s">
        <v>134</v>
      </c>
      <c r="AU551" s="267" t="s">
        <v>90</v>
      </c>
      <c r="AV551" s="15" t="s">
        <v>131</v>
      </c>
      <c r="AW551" s="15" t="s">
        <v>38</v>
      </c>
      <c r="AX551" s="15" t="s">
        <v>88</v>
      </c>
      <c r="AY551" s="267" t="s">
        <v>124</v>
      </c>
    </row>
    <row r="552" s="2" customFormat="1" ht="14.4" customHeight="1">
      <c r="A552" s="38"/>
      <c r="B552" s="39"/>
      <c r="C552" s="218" t="s">
        <v>575</v>
      </c>
      <c r="D552" s="218" t="s">
        <v>126</v>
      </c>
      <c r="E552" s="219" t="s">
        <v>576</v>
      </c>
      <c r="F552" s="220" t="s">
        <v>577</v>
      </c>
      <c r="G552" s="221" t="s">
        <v>199</v>
      </c>
      <c r="H552" s="222">
        <v>183</v>
      </c>
      <c r="I552" s="223"/>
      <c r="J552" s="224">
        <f>ROUND(I552*H552,2)</f>
        <v>0</v>
      </c>
      <c r="K552" s="220" t="s">
        <v>214</v>
      </c>
      <c r="L552" s="44"/>
      <c r="M552" s="225" t="s">
        <v>1</v>
      </c>
      <c r="N552" s="226" t="s">
        <v>45</v>
      </c>
      <c r="O552" s="91"/>
      <c r="P552" s="227">
        <f>O552*H552</f>
        <v>0</v>
      </c>
      <c r="Q552" s="227">
        <v>0</v>
      </c>
      <c r="R552" s="227">
        <f>Q552*H552</f>
        <v>0</v>
      </c>
      <c r="S552" s="227">
        <v>0</v>
      </c>
      <c r="T552" s="228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9" t="s">
        <v>381</v>
      </c>
      <c r="AT552" s="229" t="s">
        <v>126</v>
      </c>
      <c r="AU552" s="229" t="s">
        <v>90</v>
      </c>
      <c r="AY552" s="17" t="s">
        <v>124</v>
      </c>
      <c r="BE552" s="230">
        <f>IF(N552="základní",J552,0)</f>
        <v>0</v>
      </c>
      <c r="BF552" s="230">
        <f>IF(N552="snížená",J552,0)</f>
        <v>0</v>
      </c>
      <c r="BG552" s="230">
        <f>IF(N552="zákl. přenesená",J552,0)</f>
        <v>0</v>
      </c>
      <c r="BH552" s="230">
        <f>IF(N552="sníž. přenesená",J552,0)</f>
        <v>0</v>
      </c>
      <c r="BI552" s="230">
        <f>IF(N552="nulová",J552,0)</f>
        <v>0</v>
      </c>
      <c r="BJ552" s="17" t="s">
        <v>88</v>
      </c>
      <c r="BK552" s="230">
        <f>ROUND(I552*H552,2)</f>
        <v>0</v>
      </c>
      <c r="BL552" s="17" t="s">
        <v>381</v>
      </c>
      <c r="BM552" s="229" t="s">
        <v>578</v>
      </c>
    </row>
    <row r="553" s="2" customFormat="1">
      <c r="A553" s="38"/>
      <c r="B553" s="39"/>
      <c r="C553" s="40"/>
      <c r="D553" s="231" t="s">
        <v>132</v>
      </c>
      <c r="E553" s="40"/>
      <c r="F553" s="232" t="s">
        <v>577</v>
      </c>
      <c r="G553" s="40"/>
      <c r="H553" s="40"/>
      <c r="I553" s="233"/>
      <c r="J553" s="40"/>
      <c r="K553" s="40"/>
      <c r="L553" s="44"/>
      <c r="M553" s="234"/>
      <c r="N553" s="235"/>
      <c r="O553" s="91"/>
      <c r="P553" s="91"/>
      <c r="Q553" s="91"/>
      <c r="R553" s="91"/>
      <c r="S553" s="91"/>
      <c r="T553" s="92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132</v>
      </c>
      <c r="AU553" s="17" t="s">
        <v>90</v>
      </c>
    </row>
    <row r="554" s="13" customFormat="1">
      <c r="A554" s="13"/>
      <c r="B554" s="236"/>
      <c r="C554" s="237"/>
      <c r="D554" s="231" t="s">
        <v>134</v>
      </c>
      <c r="E554" s="238" t="s">
        <v>1</v>
      </c>
      <c r="F554" s="239" t="s">
        <v>457</v>
      </c>
      <c r="G554" s="237"/>
      <c r="H554" s="238" t="s">
        <v>1</v>
      </c>
      <c r="I554" s="240"/>
      <c r="J554" s="237"/>
      <c r="K554" s="237"/>
      <c r="L554" s="241"/>
      <c r="M554" s="242"/>
      <c r="N554" s="243"/>
      <c r="O554" s="243"/>
      <c r="P554" s="243"/>
      <c r="Q554" s="243"/>
      <c r="R554" s="243"/>
      <c r="S554" s="243"/>
      <c r="T554" s="24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5" t="s">
        <v>134</v>
      </c>
      <c r="AU554" s="245" t="s">
        <v>90</v>
      </c>
      <c r="AV554" s="13" t="s">
        <v>88</v>
      </c>
      <c r="AW554" s="13" t="s">
        <v>38</v>
      </c>
      <c r="AX554" s="13" t="s">
        <v>80</v>
      </c>
      <c r="AY554" s="245" t="s">
        <v>124</v>
      </c>
    </row>
    <row r="555" s="13" customFormat="1">
      <c r="A555" s="13"/>
      <c r="B555" s="236"/>
      <c r="C555" s="237"/>
      <c r="D555" s="231" t="s">
        <v>134</v>
      </c>
      <c r="E555" s="238" t="s">
        <v>1</v>
      </c>
      <c r="F555" s="239" t="s">
        <v>579</v>
      </c>
      <c r="G555" s="237"/>
      <c r="H555" s="238" t="s">
        <v>1</v>
      </c>
      <c r="I555" s="240"/>
      <c r="J555" s="237"/>
      <c r="K555" s="237"/>
      <c r="L555" s="241"/>
      <c r="M555" s="242"/>
      <c r="N555" s="243"/>
      <c r="O555" s="243"/>
      <c r="P555" s="243"/>
      <c r="Q555" s="243"/>
      <c r="R555" s="243"/>
      <c r="S555" s="243"/>
      <c r="T555" s="24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5" t="s">
        <v>134</v>
      </c>
      <c r="AU555" s="245" t="s">
        <v>90</v>
      </c>
      <c r="AV555" s="13" t="s">
        <v>88</v>
      </c>
      <c r="AW555" s="13" t="s">
        <v>38</v>
      </c>
      <c r="AX555" s="13" t="s">
        <v>80</v>
      </c>
      <c r="AY555" s="245" t="s">
        <v>124</v>
      </c>
    </row>
    <row r="556" s="14" customFormat="1">
      <c r="A556" s="14"/>
      <c r="B556" s="246"/>
      <c r="C556" s="247"/>
      <c r="D556" s="231" t="s">
        <v>134</v>
      </c>
      <c r="E556" s="248" t="s">
        <v>1</v>
      </c>
      <c r="F556" s="249" t="s">
        <v>574</v>
      </c>
      <c r="G556" s="247"/>
      <c r="H556" s="250">
        <v>183</v>
      </c>
      <c r="I556" s="251"/>
      <c r="J556" s="247"/>
      <c r="K556" s="247"/>
      <c r="L556" s="252"/>
      <c r="M556" s="253"/>
      <c r="N556" s="254"/>
      <c r="O556" s="254"/>
      <c r="P556" s="254"/>
      <c r="Q556" s="254"/>
      <c r="R556" s="254"/>
      <c r="S556" s="254"/>
      <c r="T556" s="255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6" t="s">
        <v>134</v>
      </c>
      <c r="AU556" s="256" t="s">
        <v>90</v>
      </c>
      <c r="AV556" s="14" t="s">
        <v>90</v>
      </c>
      <c r="AW556" s="14" t="s">
        <v>38</v>
      </c>
      <c r="AX556" s="14" t="s">
        <v>80</v>
      </c>
      <c r="AY556" s="256" t="s">
        <v>124</v>
      </c>
    </row>
    <row r="557" s="15" customFormat="1">
      <c r="A557" s="15"/>
      <c r="B557" s="257"/>
      <c r="C557" s="258"/>
      <c r="D557" s="231" t="s">
        <v>134</v>
      </c>
      <c r="E557" s="259" t="s">
        <v>1</v>
      </c>
      <c r="F557" s="260" t="s">
        <v>138</v>
      </c>
      <c r="G557" s="258"/>
      <c r="H557" s="261">
        <v>183</v>
      </c>
      <c r="I557" s="262"/>
      <c r="J557" s="258"/>
      <c r="K557" s="258"/>
      <c r="L557" s="263"/>
      <c r="M557" s="264"/>
      <c r="N557" s="265"/>
      <c r="O557" s="265"/>
      <c r="P557" s="265"/>
      <c r="Q557" s="265"/>
      <c r="R557" s="265"/>
      <c r="S557" s="265"/>
      <c r="T557" s="266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7" t="s">
        <v>134</v>
      </c>
      <c r="AU557" s="267" t="s">
        <v>90</v>
      </c>
      <c r="AV557" s="15" t="s">
        <v>131</v>
      </c>
      <c r="AW557" s="15" t="s">
        <v>38</v>
      </c>
      <c r="AX557" s="15" t="s">
        <v>88</v>
      </c>
      <c r="AY557" s="267" t="s">
        <v>124</v>
      </c>
    </row>
    <row r="558" s="2" customFormat="1" ht="14.4" customHeight="1">
      <c r="A558" s="38"/>
      <c r="B558" s="39"/>
      <c r="C558" s="218" t="s">
        <v>410</v>
      </c>
      <c r="D558" s="218" t="s">
        <v>126</v>
      </c>
      <c r="E558" s="219" t="s">
        <v>580</v>
      </c>
      <c r="F558" s="220" t="s">
        <v>581</v>
      </c>
      <c r="G558" s="221" t="s">
        <v>209</v>
      </c>
      <c r="H558" s="222">
        <v>1</v>
      </c>
      <c r="I558" s="223"/>
      <c r="J558" s="224">
        <f>ROUND(I558*H558,2)</f>
        <v>0</v>
      </c>
      <c r="K558" s="220" t="s">
        <v>130</v>
      </c>
      <c r="L558" s="44"/>
      <c r="M558" s="225" t="s">
        <v>1</v>
      </c>
      <c r="N558" s="226" t="s">
        <v>45</v>
      </c>
      <c r="O558" s="91"/>
      <c r="P558" s="227">
        <f>O558*H558</f>
        <v>0</v>
      </c>
      <c r="Q558" s="227">
        <v>0</v>
      </c>
      <c r="R558" s="227">
        <f>Q558*H558</f>
        <v>0</v>
      </c>
      <c r="S558" s="227">
        <v>0</v>
      </c>
      <c r="T558" s="228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9" t="s">
        <v>381</v>
      </c>
      <c r="AT558" s="229" t="s">
        <v>126</v>
      </c>
      <c r="AU558" s="229" t="s">
        <v>90</v>
      </c>
      <c r="AY558" s="17" t="s">
        <v>124</v>
      </c>
      <c r="BE558" s="230">
        <f>IF(N558="základní",J558,0)</f>
        <v>0</v>
      </c>
      <c r="BF558" s="230">
        <f>IF(N558="snížená",J558,0)</f>
        <v>0</v>
      </c>
      <c r="BG558" s="230">
        <f>IF(N558="zákl. přenesená",J558,0)</f>
        <v>0</v>
      </c>
      <c r="BH558" s="230">
        <f>IF(N558="sníž. přenesená",J558,0)</f>
        <v>0</v>
      </c>
      <c r="BI558" s="230">
        <f>IF(N558="nulová",J558,0)</f>
        <v>0</v>
      </c>
      <c r="BJ558" s="17" t="s">
        <v>88</v>
      </c>
      <c r="BK558" s="230">
        <f>ROUND(I558*H558,2)</f>
        <v>0</v>
      </c>
      <c r="BL558" s="17" t="s">
        <v>381</v>
      </c>
      <c r="BM558" s="229" t="s">
        <v>438</v>
      </c>
    </row>
    <row r="559" s="2" customFormat="1">
      <c r="A559" s="38"/>
      <c r="B559" s="39"/>
      <c r="C559" s="40"/>
      <c r="D559" s="231" t="s">
        <v>132</v>
      </c>
      <c r="E559" s="40"/>
      <c r="F559" s="232" t="s">
        <v>581</v>
      </c>
      <c r="G559" s="40"/>
      <c r="H559" s="40"/>
      <c r="I559" s="233"/>
      <c r="J559" s="40"/>
      <c r="K559" s="40"/>
      <c r="L559" s="44"/>
      <c r="M559" s="234"/>
      <c r="N559" s="235"/>
      <c r="O559" s="91"/>
      <c r="P559" s="91"/>
      <c r="Q559" s="91"/>
      <c r="R559" s="91"/>
      <c r="S559" s="91"/>
      <c r="T559" s="92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132</v>
      </c>
      <c r="AU559" s="17" t="s">
        <v>90</v>
      </c>
    </row>
    <row r="560" s="2" customFormat="1" ht="14.4" customHeight="1">
      <c r="A560" s="38"/>
      <c r="B560" s="39"/>
      <c r="C560" s="218" t="s">
        <v>582</v>
      </c>
      <c r="D560" s="218" t="s">
        <v>126</v>
      </c>
      <c r="E560" s="219" t="s">
        <v>583</v>
      </c>
      <c r="F560" s="220" t="s">
        <v>584</v>
      </c>
      <c r="G560" s="221" t="s">
        <v>585</v>
      </c>
      <c r="H560" s="222">
        <v>0.17999999999999999</v>
      </c>
      <c r="I560" s="223"/>
      <c r="J560" s="224">
        <f>ROUND(I560*H560,2)</f>
        <v>0</v>
      </c>
      <c r="K560" s="220" t="s">
        <v>130</v>
      </c>
      <c r="L560" s="44"/>
      <c r="M560" s="225" t="s">
        <v>1</v>
      </c>
      <c r="N560" s="226" t="s">
        <v>45</v>
      </c>
      <c r="O560" s="91"/>
      <c r="P560" s="227">
        <f>O560*H560</f>
        <v>0</v>
      </c>
      <c r="Q560" s="227">
        <v>0</v>
      </c>
      <c r="R560" s="227">
        <f>Q560*H560</f>
        <v>0</v>
      </c>
      <c r="S560" s="227">
        <v>0</v>
      </c>
      <c r="T560" s="228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9" t="s">
        <v>381</v>
      </c>
      <c r="AT560" s="229" t="s">
        <v>126</v>
      </c>
      <c r="AU560" s="229" t="s">
        <v>90</v>
      </c>
      <c r="AY560" s="17" t="s">
        <v>124</v>
      </c>
      <c r="BE560" s="230">
        <f>IF(N560="základní",J560,0)</f>
        <v>0</v>
      </c>
      <c r="BF560" s="230">
        <f>IF(N560="snížená",J560,0)</f>
        <v>0</v>
      </c>
      <c r="BG560" s="230">
        <f>IF(N560="zákl. přenesená",J560,0)</f>
        <v>0</v>
      </c>
      <c r="BH560" s="230">
        <f>IF(N560="sníž. přenesená",J560,0)</f>
        <v>0</v>
      </c>
      <c r="BI560" s="230">
        <f>IF(N560="nulová",J560,0)</f>
        <v>0</v>
      </c>
      <c r="BJ560" s="17" t="s">
        <v>88</v>
      </c>
      <c r="BK560" s="230">
        <f>ROUND(I560*H560,2)</f>
        <v>0</v>
      </c>
      <c r="BL560" s="17" t="s">
        <v>381</v>
      </c>
      <c r="BM560" s="229" t="s">
        <v>586</v>
      </c>
    </row>
    <row r="561" s="2" customFormat="1">
      <c r="A561" s="38"/>
      <c r="B561" s="39"/>
      <c r="C561" s="40"/>
      <c r="D561" s="231" t="s">
        <v>132</v>
      </c>
      <c r="E561" s="40"/>
      <c r="F561" s="232" t="s">
        <v>584</v>
      </c>
      <c r="G561" s="40"/>
      <c r="H561" s="40"/>
      <c r="I561" s="233"/>
      <c r="J561" s="40"/>
      <c r="K561" s="40"/>
      <c r="L561" s="44"/>
      <c r="M561" s="234"/>
      <c r="N561" s="235"/>
      <c r="O561" s="91"/>
      <c r="P561" s="91"/>
      <c r="Q561" s="91"/>
      <c r="R561" s="91"/>
      <c r="S561" s="91"/>
      <c r="T561" s="92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132</v>
      </c>
      <c r="AU561" s="17" t="s">
        <v>90</v>
      </c>
    </row>
    <row r="562" s="13" customFormat="1">
      <c r="A562" s="13"/>
      <c r="B562" s="236"/>
      <c r="C562" s="237"/>
      <c r="D562" s="231" t="s">
        <v>134</v>
      </c>
      <c r="E562" s="238" t="s">
        <v>1</v>
      </c>
      <c r="F562" s="239" t="s">
        <v>457</v>
      </c>
      <c r="G562" s="237"/>
      <c r="H562" s="238" t="s">
        <v>1</v>
      </c>
      <c r="I562" s="240"/>
      <c r="J562" s="237"/>
      <c r="K562" s="237"/>
      <c r="L562" s="241"/>
      <c r="M562" s="242"/>
      <c r="N562" s="243"/>
      <c r="O562" s="243"/>
      <c r="P562" s="243"/>
      <c r="Q562" s="243"/>
      <c r="R562" s="243"/>
      <c r="S562" s="243"/>
      <c r="T562" s="24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5" t="s">
        <v>134</v>
      </c>
      <c r="AU562" s="245" t="s">
        <v>90</v>
      </c>
      <c r="AV562" s="13" t="s">
        <v>88</v>
      </c>
      <c r="AW562" s="13" t="s">
        <v>38</v>
      </c>
      <c r="AX562" s="13" t="s">
        <v>80</v>
      </c>
      <c r="AY562" s="245" t="s">
        <v>124</v>
      </c>
    </row>
    <row r="563" s="14" customFormat="1">
      <c r="A563" s="14"/>
      <c r="B563" s="246"/>
      <c r="C563" s="247"/>
      <c r="D563" s="231" t="s">
        <v>134</v>
      </c>
      <c r="E563" s="248" t="s">
        <v>1</v>
      </c>
      <c r="F563" s="249" t="s">
        <v>587</v>
      </c>
      <c r="G563" s="247"/>
      <c r="H563" s="250">
        <v>0.17999999999999999</v>
      </c>
      <c r="I563" s="251"/>
      <c r="J563" s="247"/>
      <c r="K563" s="247"/>
      <c r="L563" s="252"/>
      <c r="M563" s="253"/>
      <c r="N563" s="254"/>
      <c r="O563" s="254"/>
      <c r="P563" s="254"/>
      <c r="Q563" s="254"/>
      <c r="R563" s="254"/>
      <c r="S563" s="254"/>
      <c r="T563" s="25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6" t="s">
        <v>134</v>
      </c>
      <c r="AU563" s="256" t="s">
        <v>90</v>
      </c>
      <c r="AV563" s="14" t="s">
        <v>90</v>
      </c>
      <c r="AW563" s="14" t="s">
        <v>38</v>
      </c>
      <c r="AX563" s="14" t="s">
        <v>80</v>
      </c>
      <c r="AY563" s="256" t="s">
        <v>124</v>
      </c>
    </row>
    <row r="564" s="15" customFormat="1">
      <c r="A564" s="15"/>
      <c r="B564" s="257"/>
      <c r="C564" s="258"/>
      <c r="D564" s="231" t="s">
        <v>134</v>
      </c>
      <c r="E564" s="259" t="s">
        <v>1</v>
      </c>
      <c r="F564" s="260" t="s">
        <v>138</v>
      </c>
      <c r="G564" s="258"/>
      <c r="H564" s="261">
        <v>0.17999999999999999</v>
      </c>
      <c r="I564" s="262"/>
      <c r="J564" s="258"/>
      <c r="K564" s="258"/>
      <c r="L564" s="263"/>
      <c r="M564" s="264"/>
      <c r="N564" s="265"/>
      <c r="O564" s="265"/>
      <c r="P564" s="265"/>
      <c r="Q564" s="265"/>
      <c r="R564" s="265"/>
      <c r="S564" s="265"/>
      <c r="T564" s="266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67" t="s">
        <v>134</v>
      </c>
      <c r="AU564" s="267" t="s">
        <v>90</v>
      </c>
      <c r="AV564" s="15" t="s">
        <v>131</v>
      </c>
      <c r="AW564" s="15" t="s">
        <v>38</v>
      </c>
      <c r="AX564" s="15" t="s">
        <v>88</v>
      </c>
      <c r="AY564" s="267" t="s">
        <v>124</v>
      </c>
    </row>
    <row r="565" s="2" customFormat="1" ht="24.15" customHeight="1">
      <c r="A565" s="38"/>
      <c r="B565" s="39"/>
      <c r="C565" s="218" t="s">
        <v>413</v>
      </c>
      <c r="D565" s="218" t="s">
        <v>126</v>
      </c>
      <c r="E565" s="219" t="s">
        <v>588</v>
      </c>
      <c r="F565" s="220" t="s">
        <v>589</v>
      </c>
      <c r="G565" s="221" t="s">
        <v>485</v>
      </c>
      <c r="H565" s="222">
        <v>6</v>
      </c>
      <c r="I565" s="223"/>
      <c r="J565" s="224">
        <f>ROUND(I565*H565,2)</f>
        <v>0</v>
      </c>
      <c r="K565" s="220" t="s">
        <v>130</v>
      </c>
      <c r="L565" s="44"/>
      <c r="M565" s="225" t="s">
        <v>1</v>
      </c>
      <c r="N565" s="226" t="s">
        <v>45</v>
      </c>
      <c r="O565" s="91"/>
      <c r="P565" s="227">
        <f>O565*H565</f>
        <v>0</v>
      </c>
      <c r="Q565" s="227">
        <v>0</v>
      </c>
      <c r="R565" s="227">
        <f>Q565*H565</f>
        <v>0</v>
      </c>
      <c r="S565" s="227">
        <v>0</v>
      </c>
      <c r="T565" s="228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9" t="s">
        <v>381</v>
      </c>
      <c r="AT565" s="229" t="s">
        <v>126</v>
      </c>
      <c r="AU565" s="229" t="s">
        <v>90</v>
      </c>
      <c r="AY565" s="17" t="s">
        <v>124</v>
      </c>
      <c r="BE565" s="230">
        <f>IF(N565="základní",J565,0)</f>
        <v>0</v>
      </c>
      <c r="BF565" s="230">
        <f>IF(N565="snížená",J565,0)</f>
        <v>0</v>
      </c>
      <c r="BG565" s="230">
        <f>IF(N565="zákl. přenesená",J565,0)</f>
        <v>0</v>
      </c>
      <c r="BH565" s="230">
        <f>IF(N565="sníž. přenesená",J565,0)</f>
        <v>0</v>
      </c>
      <c r="BI565" s="230">
        <f>IF(N565="nulová",J565,0)</f>
        <v>0</v>
      </c>
      <c r="BJ565" s="17" t="s">
        <v>88</v>
      </c>
      <c r="BK565" s="230">
        <f>ROUND(I565*H565,2)</f>
        <v>0</v>
      </c>
      <c r="BL565" s="17" t="s">
        <v>381</v>
      </c>
      <c r="BM565" s="229" t="s">
        <v>590</v>
      </c>
    </row>
    <row r="566" s="2" customFormat="1">
      <c r="A566" s="38"/>
      <c r="B566" s="39"/>
      <c r="C566" s="40"/>
      <c r="D566" s="231" t="s">
        <v>132</v>
      </c>
      <c r="E566" s="40"/>
      <c r="F566" s="232" t="s">
        <v>589</v>
      </c>
      <c r="G566" s="40"/>
      <c r="H566" s="40"/>
      <c r="I566" s="233"/>
      <c r="J566" s="40"/>
      <c r="K566" s="40"/>
      <c r="L566" s="44"/>
      <c r="M566" s="234"/>
      <c r="N566" s="235"/>
      <c r="O566" s="91"/>
      <c r="P566" s="91"/>
      <c r="Q566" s="91"/>
      <c r="R566" s="91"/>
      <c r="S566" s="91"/>
      <c r="T566" s="92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132</v>
      </c>
      <c r="AU566" s="17" t="s">
        <v>90</v>
      </c>
    </row>
    <row r="567" s="13" customFormat="1">
      <c r="A567" s="13"/>
      <c r="B567" s="236"/>
      <c r="C567" s="237"/>
      <c r="D567" s="231" t="s">
        <v>134</v>
      </c>
      <c r="E567" s="238" t="s">
        <v>1</v>
      </c>
      <c r="F567" s="239" t="s">
        <v>457</v>
      </c>
      <c r="G567" s="237"/>
      <c r="H567" s="238" t="s">
        <v>1</v>
      </c>
      <c r="I567" s="240"/>
      <c r="J567" s="237"/>
      <c r="K567" s="237"/>
      <c r="L567" s="241"/>
      <c r="M567" s="242"/>
      <c r="N567" s="243"/>
      <c r="O567" s="243"/>
      <c r="P567" s="243"/>
      <c r="Q567" s="243"/>
      <c r="R567" s="243"/>
      <c r="S567" s="243"/>
      <c r="T567" s="24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5" t="s">
        <v>134</v>
      </c>
      <c r="AU567" s="245" t="s">
        <v>90</v>
      </c>
      <c r="AV567" s="13" t="s">
        <v>88</v>
      </c>
      <c r="AW567" s="13" t="s">
        <v>38</v>
      </c>
      <c r="AX567" s="13" t="s">
        <v>80</v>
      </c>
      <c r="AY567" s="245" t="s">
        <v>124</v>
      </c>
    </row>
    <row r="568" s="14" customFormat="1">
      <c r="A568" s="14"/>
      <c r="B568" s="246"/>
      <c r="C568" s="247"/>
      <c r="D568" s="231" t="s">
        <v>134</v>
      </c>
      <c r="E568" s="248" t="s">
        <v>1</v>
      </c>
      <c r="F568" s="249" t="s">
        <v>147</v>
      </c>
      <c r="G568" s="247"/>
      <c r="H568" s="250">
        <v>6</v>
      </c>
      <c r="I568" s="251"/>
      <c r="J568" s="247"/>
      <c r="K568" s="247"/>
      <c r="L568" s="252"/>
      <c r="M568" s="253"/>
      <c r="N568" s="254"/>
      <c r="O568" s="254"/>
      <c r="P568" s="254"/>
      <c r="Q568" s="254"/>
      <c r="R568" s="254"/>
      <c r="S568" s="254"/>
      <c r="T568" s="255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6" t="s">
        <v>134</v>
      </c>
      <c r="AU568" s="256" t="s">
        <v>90</v>
      </c>
      <c r="AV568" s="14" t="s">
        <v>90</v>
      </c>
      <c r="AW568" s="14" t="s">
        <v>38</v>
      </c>
      <c r="AX568" s="14" t="s">
        <v>80</v>
      </c>
      <c r="AY568" s="256" t="s">
        <v>124</v>
      </c>
    </row>
    <row r="569" s="15" customFormat="1">
      <c r="A569" s="15"/>
      <c r="B569" s="257"/>
      <c r="C569" s="258"/>
      <c r="D569" s="231" t="s">
        <v>134</v>
      </c>
      <c r="E569" s="259" t="s">
        <v>1</v>
      </c>
      <c r="F569" s="260" t="s">
        <v>138</v>
      </c>
      <c r="G569" s="258"/>
      <c r="H569" s="261">
        <v>6</v>
      </c>
      <c r="I569" s="262"/>
      <c r="J569" s="258"/>
      <c r="K569" s="258"/>
      <c r="L569" s="263"/>
      <c r="M569" s="264"/>
      <c r="N569" s="265"/>
      <c r="O569" s="265"/>
      <c r="P569" s="265"/>
      <c r="Q569" s="265"/>
      <c r="R569" s="265"/>
      <c r="S569" s="265"/>
      <c r="T569" s="266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7" t="s">
        <v>134</v>
      </c>
      <c r="AU569" s="267" t="s">
        <v>90</v>
      </c>
      <c r="AV569" s="15" t="s">
        <v>131</v>
      </c>
      <c r="AW569" s="15" t="s">
        <v>38</v>
      </c>
      <c r="AX569" s="15" t="s">
        <v>88</v>
      </c>
      <c r="AY569" s="267" t="s">
        <v>124</v>
      </c>
    </row>
    <row r="570" s="2" customFormat="1" ht="14.4" customHeight="1">
      <c r="A570" s="38"/>
      <c r="B570" s="39"/>
      <c r="C570" s="268" t="s">
        <v>591</v>
      </c>
      <c r="D570" s="268" t="s">
        <v>170</v>
      </c>
      <c r="E570" s="269" t="s">
        <v>592</v>
      </c>
      <c r="F570" s="270" t="s">
        <v>593</v>
      </c>
      <c r="G570" s="271" t="s">
        <v>199</v>
      </c>
      <c r="H570" s="272">
        <v>6</v>
      </c>
      <c r="I570" s="273"/>
      <c r="J570" s="274">
        <f>ROUND(I570*H570,2)</f>
        <v>0</v>
      </c>
      <c r="K570" s="270" t="s">
        <v>390</v>
      </c>
      <c r="L570" s="275"/>
      <c r="M570" s="276" t="s">
        <v>1</v>
      </c>
      <c r="N570" s="277" t="s">
        <v>45</v>
      </c>
      <c r="O570" s="91"/>
      <c r="P570" s="227">
        <f>O570*H570</f>
        <v>0</v>
      </c>
      <c r="Q570" s="227">
        <v>0</v>
      </c>
      <c r="R570" s="227">
        <f>Q570*H570</f>
        <v>0</v>
      </c>
      <c r="S570" s="227">
        <v>0</v>
      </c>
      <c r="T570" s="228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9" t="s">
        <v>391</v>
      </c>
      <c r="AT570" s="229" t="s">
        <v>170</v>
      </c>
      <c r="AU570" s="229" t="s">
        <v>90</v>
      </c>
      <c r="AY570" s="17" t="s">
        <v>124</v>
      </c>
      <c r="BE570" s="230">
        <f>IF(N570="základní",J570,0)</f>
        <v>0</v>
      </c>
      <c r="BF570" s="230">
        <f>IF(N570="snížená",J570,0)</f>
        <v>0</v>
      </c>
      <c r="BG570" s="230">
        <f>IF(N570="zákl. přenesená",J570,0)</f>
        <v>0</v>
      </c>
      <c r="BH570" s="230">
        <f>IF(N570="sníž. přenesená",J570,0)</f>
        <v>0</v>
      </c>
      <c r="BI570" s="230">
        <f>IF(N570="nulová",J570,0)</f>
        <v>0</v>
      </c>
      <c r="BJ570" s="17" t="s">
        <v>88</v>
      </c>
      <c r="BK570" s="230">
        <f>ROUND(I570*H570,2)</f>
        <v>0</v>
      </c>
      <c r="BL570" s="17" t="s">
        <v>381</v>
      </c>
      <c r="BM570" s="229" t="s">
        <v>594</v>
      </c>
    </row>
    <row r="571" s="2" customFormat="1">
      <c r="A571" s="38"/>
      <c r="B571" s="39"/>
      <c r="C571" s="40"/>
      <c r="D571" s="231" t="s">
        <v>132</v>
      </c>
      <c r="E571" s="40"/>
      <c r="F571" s="232" t="s">
        <v>593</v>
      </c>
      <c r="G571" s="40"/>
      <c r="H571" s="40"/>
      <c r="I571" s="233"/>
      <c r="J571" s="40"/>
      <c r="K571" s="40"/>
      <c r="L571" s="44"/>
      <c r="M571" s="234"/>
      <c r="N571" s="235"/>
      <c r="O571" s="91"/>
      <c r="P571" s="91"/>
      <c r="Q571" s="91"/>
      <c r="R571" s="91"/>
      <c r="S571" s="91"/>
      <c r="T571" s="92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132</v>
      </c>
      <c r="AU571" s="17" t="s">
        <v>90</v>
      </c>
    </row>
    <row r="572" s="13" customFormat="1">
      <c r="A572" s="13"/>
      <c r="B572" s="236"/>
      <c r="C572" s="237"/>
      <c r="D572" s="231" t="s">
        <v>134</v>
      </c>
      <c r="E572" s="238" t="s">
        <v>1</v>
      </c>
      <c r="F572" s="239" t="s">
        <v>457</v>
      </c>
      <c r="G572" s="237"/>
      <c r="H572" s="238" t="s">
        <v>1</v>
      </c>
      <c r="I572" s="240"/>
      <c r="J572" s="237"/>
      <c r="K572" s="237"/>
      <c r="L572" s="241"/>
      <c r="M572" s="242"/>
      <c r="N572" s="243"/>
      <c r="O572" s="243"/>
      <c r="P572" s="243"/>
      <c r="Q572" s="243"/>
      <c r="R572" s="243"/>
      <c r="S572" s="243"/>
      <c r="T572" s="24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5" t="s">
        <v>134</v>
      </c>
      <c r="AU572" s="245" t="s">
        <v>90</v>
      </c>
      <c r="AV572" s="13" t="s">
        <v>88</v>
      </c>
      <c r="AW572" s="13" t="s">
        <v>38</v>
      </c>
      <c r="AX572" s="13" t="s">
        <v>80</v>
      </c>
      <c r="AY572" s="245" t="s">
        <v>124</v>
      </c>
    </row>
    <row r="573" s="14" customFormat="1">
      <c r="A573" s="14"/>
      <c r="B573" s="246"/>
      <c r="C573" s="247"/>
      <c r="D573" s="231" t="s">
        <v>134</v>
      </c>
      <c r="E573" s="248" t="s">
        <v>1</v>
      </c>
      <c r="F573" s="249" t="s">
        <v>147</v>
      </c>
      <c r="G573" s="247"/>
      <c r="H573" s="250">
        <v>6</v>
      </c>
      <c r="I573" s="251"/>
      <c r="J573" s="247"/>
      <c r="K573" s="247"/>
      <c r="L573" s="252"/>
      <c r="M573" s="253"/>
      <c r="N573" s="254"/>
      <c r="O573" s="254"/>
      <c r="P573" s="254"/>
      <c r="Q573" s="254"/>
      <c r="R573" s="254"/>
      <c r="S573" s="254"/>
      <c r="T573" s="255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6" t="s">
        <v>134</v>
      </c>
      <c r="AU573" s="256" t="s">
        <v>90</v>
      </c>
      <c r="AV573" s="14" t="s">
        <v>90</v>
      </c>
      <c r="AW573" s="14" t="s">
        <v>38</v>
      </c>
      <c r="AX573" s="14" t="s">
        <v>80</v>
      </c>
      <c r="AY573" s="256" t="s">
        <v>124</v>
      </c>
    </row>
    <row r="574" s="15" customFormat="1">
      <c r="A574" s="15"/>
      <c r="B574" s="257"/>
      <c r="C574" s="258"/>
      <c r="D574" s="231" t="s">
        <v>134</v>
      </c>
      <c r="E574" s="259" t="s">
        <v>1</v>
      </c>
      <c r="F574" s="260" t="s">
        <v>138</v>
      </c>
      <c r="G574" s="258"/>
      <c r="H574" s="261">
        <v>6</v>
      </c>
      <c r="I574" s="262"/>
      <c r="J574" s="258"/>
      <c r="K574" s="258"/>
      <c r="L574" s="263"/>
      <c r="M574" s="264"/>
      <c r="N574" s="265"/>
      <c r="O574" s="265"/>
      <c r="P574" s="265"/>
      <c r="Q574" s="265"/>
      <c r="R574" s="265"/>
      <c r="S574" s="265"/>
      <c r="T574" s="266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7" t="s">
        <v>134</v>
      </c>
      <c r="AU574" s="267" t="s">
        <v>90</v>
      </c>
      <c r="AV574" s="15" t="s">
        <v>131</v>
      </c>
      <c r="AW574" s="15" t="s">
        <v>38</v>
      </c>
      <c r="AX574" s="15" t="s">
        <v>88</v>
      </c>
      <c r="AY574" s="267" t="s">
        <v>124</v>
      </c>
    </row>
    <row r="575" s="2" customFormat="1" ht="24.15" customHeight="1">
      <c r="A575" s="38"/>
      <c r="B575" s="39"/>
      <c r="C575" s="218" t="s">
        <v>419</v>
      </c>
      <c r="D575" s="218" t="s">
        <v>126</v>
      </c>
      <c r="E575" s="219" t="s">
        <v>595</v>
      </c>
      <c r="F575" s="220" t="s">
        <v>596</v>
      </c>
      <c r="G575" s="221" t="s">
        <v>485</v>
      </c>
      <c r="H575" s="222">
        <v>12</v>
      </c>
      <c r="I575" s="223"/>
      <c r="J575" s="224">
        <f>ROUND(I575*H575,2)</f>
        <v>0</v>
      </c>
      <c r="K575" s="220" t="s">
        <v>130</v>
      </c>
      <c r="L575" s="44"/>
      <c r="M575" s="225" t="s">
        <v>1</v>
      </c>
      <c r="N575" s="226" t="s">
        <v>45</v>
      </c>
      <c r="O575" s="91"/>
      <c r="P575" s="227">
        <f>O575*H575</f>
        <v>0</v>
      </c>
      <c r="Q575" s="227">
        <v>0</v>
      </c>
      <c r="R575" s="227">
        <f>Q575*H575</f>
        <v>0</v>
      </c>
      <c r="S575" s="227">
        <v>0</v>
      </c>
      <c r="T575" s="228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9" t="s">
        <v>381</v>
      </c>
      <c r="AT575" s="229" t="s">
        <v>126</v>
      </c>
      <c r="AU575" s="229" t="s">
        <v>90</v>
      </c>
      <c r="AY575" s="17" t="s">
        <v>124</v>
      </c>
      <c r="BE575" s="230">
        <f>IF(N575="základní",J575,0)</f>
        <v>0</v>
      </c>
      <c r="BF575" s="230">
        <f>IF(N575="snížená",J575,0)</f>
        <v>0</v>
      </c>
      <c r="BG575" s="230">
        <f>IF(N575="zákl. přenesená",J575,0)</f>
        <v>0</v>
      </c>
      <c r="BH575" s="230">
        <f>IF(N575="sníž. přenesená",J575,0)</f>
        <v>0</v>
      </c>
      <c r="BI575" s="230">
        <f>IF(N575="nulová",J575,0)</f>
        <v>0</v>
      </c>
      <c r="BJ575" s="17" t="s">
        <v>88</v>
      </c>
      <c r="BK575" s="230">
        <f>ROUND(I575*H575,2)</f>
        <v>0</v>
      </c>
      <c r="BL575" s="17" t="s">
        <v>381</v>
      </c>
      <c r="BM575" s="229" t="s">
        <v>597</v>
      </c>
    </row>
    <row r="576" s="2" customFormat="1">
      <c r="A576" s="38"/>
      <c r="B576" s="39"/>
      <c r="C576" s="40"/>
      <c r="D576" s="231" t="s">
        <v>132</v>
      </c>
      <c r="E576" s="40"/>
      <c r="F576" s="232" t="s">
        <v>596</v>
      </c>
      <c r="G576" s="40"/>
      <c r="H576" s="40"/>
      <c r="I576" s="233"/>
      <c r="J576" s="40"/>
      <c r="K576" s="40"/>
      <c r="L576" s="44"/>
      <c r="M576" s="234"/>
      <c r="N576" s="235"/>
      <c r="O576" s="91"/>
      <c r="P576" s="91"/>
      <c r="Q576" s="91"/>
      <c r="R576" s="91"/>
      <c r="S576" s="91"/>
      <c r="T576" s="92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132</v>
      </c>
      <c r="AU576" s="17" t="s">
        <v>90</v>
      </c>
    </row>
    <row r="577" s="2" customFormat="1" ht="14.4" customHeight="1">
      <c r="A577" s="38"/>
      <c r="B577" s="39"/>
      <c r="C577" s="268" t="s">
        <v>598</v>
      </c>
      <c r="D577" s="268" t="s">
        <v>170</v>
      </c>
      <c r="E577" s="269" t="s">
        <v>599</v>
      </c>
      <c r="F577" s="270" t="s">
        <v>600</v>
      </c>
      <c r="G577" s="271" t="s">
        <v>199</v>
      </c>
      <c r="H577" s="272">
        <v>12</v>
      </c>
      <c r="I577" s="273"/>
      <c r="J577" s="274">
        <f>ROUND(I577*H577,2)</f>
        <v>0</v>
      </c>
      <c r="K577" s="270" t="s">
        <v>390</v>
      </c>
      <c r="L577" s="275"/>
      <c r="M577" s="276" t="s">
        <v>1</v>
      </c>
      <c r="N577" s="277" t="s">
        <v>45</v>
      </c>
      <c r="O577" s="91"/>
      <c r="P577" s="227">
        <f>O577*H577</f>
        <v>0</v>
      </c>
      <c r="Q577" s="227">
        <v>0</v>
      </c>
      <c r="R577" s="227">
        <f>Q577*H577</f>
        <v>0</v>
      </c>
      <c r="S577" s="227">
        <v>0</v>
      </c>
      <c r="T577" s="228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9" t="s">
        <v>391</v>
      </c>
      <c r="AT577" s="229" t="s">
        <v>170</v>
      </c>
      <c r="AU577" s="229" t="s">
        <v>90</v>
      </c>
      <c r="AY577" s="17" t="s">
        <v>124</v>
      </c>
      <c r="BE577" s="230">
        <f>IF(N577="základní",J577,0)</f>
        <v>0</v>
      </c>
      <c r="BF577" s="230">
        <f>IF(N577="snížená",J577,0)</f>
        <v>0</v>
      </c>
      <c r="BG577" s="230">
        <f>IF(N577="zákl. přenesená",J577,0)</f>
        <v>0</v>
      </c>
      <c r="BH577" s="230">
        <f>IF(N577="sníž. přenesená",J577,0)</f>
        <v>0</v>
      </c>
      <c r="BI577" s="230">
        <f>IF(N577="nulová",J577,0)</f>
        <v>0</v>
      </c>
      <c r="BJ577" s="17" t="s">
        <v>88</v>
      </c>
      <c r="BK577" s="230">
        <f>ROUND(I577*H577,2)</f>
        <v>0</v>
      </c>
      <c r="BL577" s="17" t="s">
        <v>381</v>
      </c>
      <c r="BM577" s="229" t="s">
        <v>601</v>
      </c>
    </row>
    <row r="578" s="2" customFormat="1">
      <c r="A578" s="38"/>
      <c r="B578" s="39"/>
      <c r="C578" s="40"/>
      <c r="D578" s="231" t="s">
        <v>132</v>
      </c>
      <c r="E578" s="40"/>
      <c r="F578" s="232" t="s">
        <v>600</v>
      </c>
      <c r="G578" s="40"/>
      <c r="H578" s="40"/>
      <c r="I578" s="233"/>
      <c r="J578" s="40"/>
      <c r="K578" s="40"/>
      <c r="L578" s="44"/>
      <c r="M578" s="234"/>
      <c r="N578" s="235"/>
      <c r="O578" s="91"/>
      <c r="P578" s="91"/>
      <c r="Q578" s="91"/>
      <c r="R578" s="91"/>
      <c r="S578" s="91"/>
      <c r="T578" s="92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7" t="s">
        <v>132</v>
      </c>
      <c r="AU578" s="17" t="s">
        <v>90</v>
      </c>
    </row>
    <row r="579" s="13" customFormat="1">
      <c r="A579" s="13"/>
      <c r="B579" s="236"/>
      <c r="C579" s="237"/>
      <c r="D579" s="231" t="s">
        <v>134</v>
      </c>
      <c r="E579" s="238" t="s">
        <v>1</v>
      </c>
      <c r="F579" s="239" t="s">
        <v>457</v>
      </c>
      <c r="G579" s="237"/>
      <c r="H579" s="238" t="s">
        <v>1</v>
      </c>
      <c r="I579" s="240"/>
      <c r="J579" s="237"/>
      <c r="K579" s="237"/>
      <c r="L579" s="241"/>
      <c r="M579" s="242"/>
      <c r="N579" s="243"/>
      <c r="O579" s="243"/>
      <c r="P579" s="243"/>
      <c r="Q579" s="243"/>
      <c r="R579" s="243"/>
      <c r="S579" s="243"/>
      <c r="T579" s="24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5" t="s">
        <v>134</v>
      </c>
      <c r="AU579" s="245" t="s">
        <v>90</v>
      </c>
      <c r="AV579" s="13" t="s">
        <v>88</v>
      </c>
      <c r="AW579" s="13" t="s">
        <v>38</v>
      </c>
      <c r="AX579" s="13" t="s">
        <v>80</v>
      </c>
      <c r="AY579" s="245" t="s">
        <v>124</v>
      </c>
    </row>
    <row r="580" s="14" customFormat="1">
      <c r="A580" s="14"/>
      <c r="B580" s="246"/>
      <c r="C580" s="247"/>
      <c r="D580" s="231" t="s">
        <v>134</v>
      </c>
      <c r="E580" s="248" t="s">
        <v>1</v>
      </c>
      <c r="F580" s="249" t="s">
        <v>165</v>
      </c>
      <c r="G580" s="247"/>
      <c r="H580" s="250">
        <v>12</v>
      </c>
      <c r="I580" s="251"/>
      <c r="J580" s="247"/>
      <c r="K580" s="247"/>
      <c r="L580" s="252"/>
      <c r="M580" s="253"/>
      <c r="N580" s="254"/>
      <c r="O580" s="254"/>
      <c r="P580" s="254"/>
      <c r="Q580" s="254"/>
      <c r="R580" s="254"/>
      <c r="S580" s="254"/>
      <c r="T580" s="255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6" t="s">
        <v>134</v>
      </c>
      <c r="AU580" s="256" t="s">
        <v>90</v>
      </c>
      <c r="AV580" s="14" t="s">
        <v>90</v>
      </c>
      <c r="AW580" s="14" t="s">
        <v>38</v>
      </c>
      <c r="AX580" s="14" t="s">
        <v>80</v>
      </c>
      <c r="AY580" s="256" t="s">
        <v>124</v>
      </c>
    </row>
    <row r="581" s="15" customFormat="1">
      <c r="A581" s="15"/>
      <c r="B581" s="257"/>
      <c r="C581" s="258"/>
      <c r="D581" s="231" t="s">
        <v>134</v>
      </c>
      <c r="E581" s="259" t="s">
        <v>1</v>
      </c>
      <c r="F581" s="260" t="s">
        <v>138</v>
      </c>
      <c r="G581" s="258"/>
      <c r="H581" s="261">
        <v>12</v>
      </c>
      <c r="I581" s="262"/>
      <c r="J581" s="258"/>
      <c r="K581" s="258"/>
      <c r="L581" s="263"/>
      <c r="M581" s="264"/>
      <c r="N581" s="265"/>
      <c r="O581" s="265"/>
      <c r="P581" s="265"/>
      <c r="Q581" s="265"/>
      <c r="R581" s="265"/>
      <c r="S581" s="265"/>
      <c r="T581" s="266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67" t="s">
        <v>134</v>
      </c>
      <c r="AU581" s="267" t="s">
        <v>90</v>
      </c>
      <c r="AV581" s="15" t="s">
        <v>131</v>
      </c>
      <c r="AW581" s="15" t="s">
        <v>38</v>
      </c>
      <c r="AX581" s="15" t="s">
        <v>88</v>
      </c>
      <c r="AY581" s="267" t="s">
        <v>124</v>
      </c>
    </row>
    <row r="582" s="2" customFormat="1" ht="14.4" customHeight="1">
      <c r="A582" s="38"/>
      <c r="B582" s="39"/>
      <c r="C582" s="268" t="s">
        <v>423</v>
      </c>
      <c r="D582" s="268" t="s">
        <v>170</v>
      </c>
      <c r="E582" s="269" t="s">
        <v>602</v>
      </c>
      <c r="F582" s="270" t="s">
        <v>603</v>
      </c>
      <c r="G582" s="271" t="s">
        <v>199</v>
      </c>
      <c r="H582" s="272">
        <v>223</v>
      </c>
      <c r="I582" s="273"/>
      <c r="J582" s="274">
        <f>ROUND(I582*H582,2)</f>
        <v>0</v>
      </c>
      <c r="K582" s="270" t="s">
        <v>390</v>
      </c>
      <c r="L582" s="275"/>
      <c r="M582" s="276" t="s">
        <v>1</v>
      </c>
      <c r="N582" s="277" t="s">
        <v>45</v>
      </c>
      <c r="O582" s="91"/>
      <c r="P582" s="227">
        <f>O582*H582</f>
        <v>0</v>
      </c>
      <c r="Q582" s="227">
        <v>0</v>
      </c>
      <c r="R582" s="227">
        <f>Q582*H582</f>
        <v>0</v>
      </c>
      <c r="S582" s="227">
        <v>0</v>
      </c>
      <c r="T582" s="228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29" t="s">
        <v>391</v>
      </c>
      <c r="AT582" s="229" t="s">
        <v>170</v>
      </c>
      <c r="AU582" s="229" t="s">
        <v>90</v>
      </c>
      <c r="AY582" s="17" t="s">
        <v>124</v>
      </c>
      <c r="BE582" s="230">
        <f>IF(N582="základní",J582,0)</f>
        <v>0</v>
      </c>
      <c r="BF582" s="230">
        <f>IF(N582="snížená",J582,0)</f>
        <v>0</v>
      </c>
      <c r="BG582" s="230">
        <f>IF(N582="zákl. přenesená",J582,0)</f>
        <v>0</v>
      </c>
      <c r="BH582" s="230">
        <f>IF(N582="sníž. přenesená",J582,0)</f>
        <v>0</v>
      </c>
      <c r="BI582" s="230">
        <f>IF(N582="nulová",J582,0)</f>
        <v>0</v>
      </c>
      <c r="BJ582" s="17" t="s">
        <v>88</v>
      </c>
      <c r="BK582" s="230">
        <f>ROUND(I582*H582,2)</f>
        <v>0</v>
      </c>
      <c r="BL582" s="17" t="s">
        <v>381</v>
      </c>
      <c r="BM582" s="229" t="s">
        <v>424</v>
      </c>
    </row>
    <row r="583" s="2" customFormat="1">
      <c r="A583" s="38"/>
      <c r="B583" s="39"/>
      <c r="C583" s="40"/>
      <c r="D583" s="231" t="s">
        <v>132</v>
      </c>
      <c r="E583" s="40"/>
      <c r="F583" s="232" t="s">
        <v>603</v>
      </c>
      <c r="G583" s="40"/>
      <c r="H583" s="40"/>
      <c r="I583" s="233"/>
      <c r="J583" s="40"/>
      <c r="K583" s="40"/>
      <c r="L583" s="44"/>
      <c r="M583" s="234"/>
      <c r="N583" s="235"/>
      <c r="O583" s="91"/>
      <c r="P583" s="91"/>
      <c r="Q583" s="91"/>
      <c r="R583" s="91"/>
      <c r="S583" s="91"/>
      <c r="T583" s="92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132</v>
      </c>
      <c r="AU583" s="17" t="s">
        <v>90</v>
      </c>
    </row>
    <row r="584" s="13" customFormat="1">
      <c r="A584" s="13"/>
      <c r="B584" s="236"/>
      <c r="C584" s="237"/>
      <c r="D584" s="231" t="s">
        <v>134</v>
      </c>
      <c r="E584" s="238" t="s">
        <v>1</v>
      </c>
      <c r="F584" s="239" t="s">
        <v>457</v>
      </c>
      <c r="G584" s="237"/>
      <c r="H584" s="238" t="s">
        <v>1</v>
      </c>
      <c r="I584" s="240"/>
      <c r="J584" s="237"/>
      <c r="K584" s="237"/>
      <c r="L584" s="241"/>
      <c r="M584" s="242"/>
      <c r="N584" s="243"/>
      <c r="O584" s="243"/>
      <c r="P584" s="243"/>
      <c r="Q584" s="243"/>
      <c r="R584" s="243"/>
      <c r="S584" s="243"/>
      <c r="T584" s="24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5" t="s">
        <v>134</v>
      </c>
      <c r="AU584" s="245" t="s">
        <v>90</v>
      </c>
      <c r="AV584" s="13" t="s">
        <v>88</v>
      </c>
      <c r="AW584" s="13" t="s">
        <v>38</v>
      </c>
      <c r="AX584" s="13" t="s">
        <v>80</v>
      </c>
      <c r="AY584" s="245" t="s">
        <v>124</v>
      </c>
    </row>
    <row r="585" s="13" customFormat="1">
      <c r="A585" s="13"/>
      <c r="B585" s="236"/>
      <c r="C585" s="237"/>
      <c r="D585" s="231" t="s">
        <v>134</v>
      </c>
      <c r="E585" s="238" t="s">
        <v>1</v>
      </c>
      <c r="F585" s="239" t="s">
        <v>573</v>
      </c>
      <c r="G585" s="237"/>
      <c r="H585" s="238" t="s">
        <v>1</v>
      </c>
      <c r="I585" s="240"/>
      <c r="J585" s="237"/>
      <c r="K585" s="237"/>
      <c r="L585" s="241"/>
      <c r="M585" s="242"/>
      <c r="N585" s="243"/>
      <c r="O585" s="243"/>
      <c r="P585" s="243"/>
      <c r="Q585" s="243"/>
      <c r="R585" s="243"/>
      <c r="S585" s="243"/>
      <c r="T585" s="244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5" t="s">
        <v>134</v>
      </c>
      <c r="AU585" s="245" t="s">
        <v>90</v>
      </c>
      <c r="AV585" s="13" t="s">
        <v>88</v>
      </c>
      <c r="AW585" s="13" t="s">
        <v>38</v>
      </c>
      <c r="AX585" s="13" t="s">
        <v>80</v>
      </c>
      <c r="AY585" s="245" t="s">
        <v>124</v>
      </c>
    </row>
    <row r="586" s="14" customFormat="1">
      <c r="A586" s="14"/>
      <c r="B586" s="246"/>
      <c r="C586" s="247"/>
      <c r="D586" s="231" t="s">
        <v>134</v>
      </c>
      <c r="E586" s="248" t="s">
        <v>1</v>
      </c>
      <c r="F586" s="249" t="s">
        <v>604</v>
      </c>
      <c r="G586" s="247"/>
      <c r="H586" s="250">
        <v>223</v>
      </c>
      <c r="I586" s="251"/>
      <c r="J586" s="247"/>
      <c r="K586" s="247"/>
      <c r="L586" s="252"/>
      <c r="M586" s="253"/>
      <c r="N586" s="254"/>
      <c r="O586" s="254"/>
      <c r="P586" s="254"/>
      <c r="Q586" s="254"/>
      <c r="R586" s="254"/>
      <c r="S586" s="254"/>
      <c r="T586" s="255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6" t="s">
        <v>134</v>
      </c>
      <c r="AU586" s="256" t="s">
        <v>90</v>
      </c>
      <c r="AV586" s="14" t="s">
        <v>90</v>
      </c>
      <c r="AW586" s="14" t="s">
        <v>38</v>
      </c>
      <c r="AX586" s="14" t="s">
        <v>80</v>
      </c>
      <c r="AY586" s="256" t="s">
        <v>124</v>
      </c>
    </row>
    <row r="587" s="15" customFormat="1">
      <c r="A587" s="15"/>
      <c r="B587" s="257"/>
      <c r="C587" s="258"/>
      <c r="D587" s="231" t="s">
        <v>134</v>
      </c>
      <c r="E587" s="259" t="s">
        <v>1</v>
      </c>
      <c r="F587" s="260" t="s">
        <v>138</v>
      </c>
      <c r="G587" s="258"/>
      <c r="H587" s="261">
        <v>223</v>
      </c>
      <c r="I587" s="262"/>
      <c r="J587" s="258"/>
      <c r="K587" s="258"/>
      <c r="L587" s="263"/>
      <c r="M587" s="264"/>
      <c r="N587" s="265"/>
      <c r="O587" s="265"/>
      <c r="P587" s="265"/>
      <c r="Q587" s="265"/>
      <c r="R587" s="265"/>
      <c r="S587" s="265"/>
      <c r="T587" s="266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7" t="s">
        <v>134</v>
      </c>
      <c r="AU587" s="267" t="s">
        <v>90</v>
      </c>
      <c r="AV587" s="15" t="s">
        <v>131</v>
      </c>
      <c r="AW587" s="15" t="s">
        <v>38</v>
      </c>
      <c r="AX587" s="15" t="s">
        <v>88</v>
      </c>
      <c r="AY587" s="267" t="s">
        <v>124</v>
      </c>
    </row>
    <row r="588" s="2" customFormat="1" ht="24.15" customHeight="1">
      <c r="A588" s="38"/>
      <c r="B588" s="39"/>
      <c r="C588" s="218" t="s">
        <v>605</v>
      </c>
      <c r="D588" s="218" t="s">
        <v>126</v>
      </c>
      <c r="E588" s="219" t="s">
        <v>606</v>
      </c>
      <c r="F588" s="220" t="s">
        <v>607</v>
      </c>
      <c r="G588" s="221" t="s">
        <v>209</v>
      </c>
      <c r="H588" s="222">
        <v>80</v>
      </c>
      <c r="I588" s="223"/>
      <c r="J588" s="224">
        <f>ROUND(I588*H588,2)</f>
        <v>0</v>
      </c>
      <c r="K588" s="220" t="s">
        <v>130</v>
      </c>
      <c r="L588" s="44"/>
      <c r="M588" s="225" t="s">
        <v>1</v>
      </c>
      <c r="N588" s="226" t="s">
        <v>45</v>
      </c>
      <c r="O588" s="91"/>
      <c r="P588" s="227">
        <f>O588*H588</f>
        <v>0</v>
      </c>
      <c r="Q588" s="227">
        <v>0</v>
      </c>
      <c r="R588" s="227">
        <f>Q588*H588</f>
        <v>0</v>
      </c>
      <c r="S588" s="227">
        <v>0</v>
      </c>
      <c r="T588" s="228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9" t="s">
        <v>381</v>
      </c>
      <c r="AT588" s="229" t="s">
        <v>126</v>
      </c>
      <c r="AU588" s="229" t="s">
        <v>90</v>
      </c>
      <c r="AY588" s="17" t="s">
        <v>124</v>
      </c>
      <c r="BE588" s="230">
        <f>IF(N588="základní",J588,0)</f>
        <v>0</v>
      </c>
      <c r="BF588" s="230">
        <f>IF(N588="snížená",J588,0)</f>
        <v>0</v>
      </c>
      <c r="BG588" s="230">
        <f>IF(N588="zákl. přenesená",J588,0)</f>
        <v>0</v>
      </c>
      <c r="BH588" s="230">
        <f>IF(N588="sníž. přenesená",J588,0)</f>
        <v>0</v>
      </c>
      <c r="BI588" s="230">
        <f>IF(N588="nulová",J588,0)</f>
        <v>0</v>
      </c>
      <c r="BJ588" s="17" t="s">
        <v>88</v>
      </c>
      <c r="BK588" s="230">
        <f>ROUND(I588*H588,2)</f>
        <v>0</v>
      </c>
      <c r="BL588" s="17" t="s">
        <v>381</v>
      </c>
      <c r="BM588" s="229" t="s">
        <v>608</v>
      </c>
    </row>
    <row r="589" s="2" customFormat="1">
      <c r="A589" s="38"/>
      <c r="B589" s="39"/>
      <c r="C589" s="40"/>
      <c r="D589" s="231" t="s">
        <v>132</v>
      </c>
      <c r="E589" s="40"/>
      <c r="F589" s="232" t="s">
        <v>607</v>
      </c>
      <c r="G589" s="40"/>
      <c r="H589" s="40"/>
      <c r="I589" s="233"/>
      <c r="J589" s="40"/>
      <c r="K589" s="40"/>
      <c r="L589" s="44"/>
      <c r="M589" s="234"/>
      <c r="N589" s="235"/>
      <c r="O589" s="91"/>
      <c r="P589" s="91"/>
      <c r="Q589" s="91"/>
      <c r="R589" s="91"/>
      <c r="S589" s="91"/>
      <c r="T589" s="92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132</v>
      </c>
      <c r="AU589" s="17" t="s">
        <v>90</v>
      </c>
    </row>
    <row r="590" s="13" customFormat="1">
      <c r="A590" s="13"/>
      <c r="B590" s="236"/>
      <c r="C590" s="237"/>
      <c r="D590" s="231" t="s">
        <v>134</v>
      </c>
      <c r="E590" s="238" t="s">
        <v>1</v>
      </c>
      <c r="F590" s="239" t="s">
        <v>457</v>
      </c>
      <c r="G590" s="237"/>
      <c r="H590" s="238" t="s">
        <v>1</v>
      </c>
      <c r="I590" s="240"/>
      <c r="J590" s="237"/>
      <c r="K590" s="237"/>
      <c r="L590" s="241"/>
      <c r="M590" s="242"/>
      <c r="N590" s="243"/>
      <c r="O590" s="243"/>
      <c r="P590" s="243"/>
      <c r="Q590" s="243"/>
      <c r="R590" s="243"/>
      <c r="S590" s="243"/>
      <c r="T590" s="24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5" t="s">
        <v>134</v>
      </c>
      <c r="AU590" s="245" t="s">
        <v>90</v>
      </c>
      <c r="AV590" s="13" t="s">
        <v>88</v>
      </c>
      <c r="AW590" s="13" t="s">
        <v>38</v>
      </c>
      <c r="AX590" s="13" t="s">
        <v>80</v>
      </c>
      <c r="AY590" s="245" t="s">
        <v>124</v>
      </c>
    </row>
    <row r="591" s="13" customFormat="1">
      <c r="A591" s="13"/>
      <c r="B591" s="236"/>
      <c r="C591" s="237"/>
      <c r="D591" s="231" t="s">
        <v>134</v>
      </c>
      <c r="E591" s="238" t="s">
        <v>1</v>
      </c>
      <c r="F591" s="239" t="s">
        <v>609</v>
      </c>
      <c r="G591" s="237"/>
      <c r="H591" s="238" t="s">
        <v>1</v>
      </c>
      <c r="I591" s="240"/>
      <c r="J591" s="237"/>
      <c r="K591" s="237"/>
      <c r="L591" s="241"/>
      <c r="M591" s="242"/>
      <c r="N591" s="243"/>
      <c r="O591" s="243"/>
      <c r="P591" s="243"/>
      <c r="Q591" s="243"/>
      <c r="R591" s="243"/>
      <c r="S591" s="243"/>
      <c r="T591" s="24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5" t="s">
        <v>134</v>
      </c>
      <c r="AU591" s="245" t="s">
        <v>90</v>
      </c>
      <c r="AV591" s="13" t="s">
        <v>88</v>
      </c>
      <c r="AW591" s="13" t="s">
        <v>38</v>
      </c>
      <c r="AX591" s="13" t="s">
        <v>80</v>
      </c>
      <c r="AY591" s="245" t="s">
        <v>124</v>
      </c>
    </row>
    <row r="592" s="14" customFormat="1">
      <c r="A592" s="14"/>
      <c r="B592" s="246"/>
      <c r="C592" s="247"/>
      <c r="D592" s="231" t="s">
        <v>134</v>
      </c>
      <c r="E592" s="248" t="s">
        <v>1</v>
      </c>
      <c r="F592" s="249" t="s">
        <v>258</v>
      </c>
      <c r="G592" s="247"/>
      <c r="H592" s="250">
        <v>50</v>
      </c>
      <c r="I592" s="251"/>
      <c r="J592" s="247"/>
      <c r="K592" s="247"/>
      <c r="L592" s="252"/>
      <c r="M592" s="253"/>
      <c r="N592" s="254"/>
      <c r="O592" s="254"/>
      <c r="P592" s="254"/>
      <c r="Q592" s="254"/>
      <c r="R592" s="254"/>
      <c r="S592" s="254"/>
      <c r="T592" s="255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6" t="s">
        <v>134</v>
      </c>
      <c r="AU592" s="256" t="s">
        <v>90</v>
      </c>
      <c r="AV592" s="14" t="s">
        <v>90</v>
      </c>
      <c r="AW592" s="14" t="s">
        <v>38</v>
      </c>
      <c r="AX592" s="14" t="s">
        <v>80</v>
      </c>
      <c r="AY592" s="256" t="s">
        <v>124</v>
      </c>
    </row>
    <row r="593" s="13" customFormat="1">
      <c r="A593" s="13"/>
      <c r="B593" s="236"/>
      <c r="C593" s="237"/>
      <c r="D593" s="231" t="s">
        <v>134</v>
      </c>
      <c r="E593" s="238" t="s">
        <v>1</v>
      </c>
      <c r="F593" s="239" t="s">
        <v>610</v>
      </c>
      <c r="G593" s="237"/>
      <c r="H593" s="238" t="s">
        <v>1</v>
      </c>
      <c r="I593" s="240"/>
      <c r="J593" s="237"/>
      <c r="K593" s="237"/>
      <c r="L593" s="241"/>
      <c r="M593" s="242"/>
      <c r="N593" s="243"/>
      <c r="O593" s="243"/>
      <c r="P593" s="243"/>
      <c r="Q593" s="243"/>
      <c r="R593" s="243"/>
      <c r="S593" s="243"/>
      <c r="T593" s="24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5" t="s">
        <v>134</v>
      </c>
      <c r="AU593" s="245" t="s">
        <v>90</v>
      </c>
      <c r="AV593" s="13" t="s">
        <v>88</v>
      </c>
      <c r="AW593" s="13" t="s">
        <v>38</v>
      </c>
      <c r="AX593" s="13" t="s">
        <v>80</v>
      </c>
      <c r="AY593" s="245" t="s">
        <v>124</v>
      </c>
    </row>
    <row r="594" s="14" customFormat="1">
      <c r="A594" s="14"/>
      <c r="B594" s="246"/>
      <c r="C594" s="247"/>
      <c r="D594" s="231" t="s">
        <v>134</v>
      </c>
      <c r="E594" s="248" t="s">
        <v>1</v>
      </c>
      <c r="F594" s="249" t="s">
        <v>210</v>
      </c>
      <c r="G594" s="247"/>
      <c r="H594" s="250">
        <v>30</v>
      </c>
      <c r="I594" s="251"/>
      <c r="J594" s="247"/>
      <c r="K594" s="247"/>
      <c r="L594" s="252"/>
      <c r="M594" s="253"/>
      <c r="N594" s="254"/>
      <c r="O594" s="254"/>
      <c r="P594" s="254"/>
      <c r="Q594" s="254"/>
      <c r="R594" s="254"/>
      <c r="S594" s="254"/>
      <c r="T594" s="255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6" t="s">
        <v>134</v>
      </c>
      <c r="AU594" s="256" t="s">
        <v>90</v>
      </c>
      <c r="AV594" s="14" t="s">
        <v>90</v>
      </c>
      <c r="AW594" s="14" t="s">
        <v>38</v>
      </c>
      <c r="AX594" s="14" t="s">
        <v>80</v>
      </c>
      <c r="AY594" s="256" t="s">
        <v>124</v>
      </c>
    </row>
    <row r="595" s="15" customFormat="1">
      <c r="A595" s="15"/>
      <c r="B595" s="257"/>
      <c r="C595" s="258"/>
      <c r="D595" s="231" t="s">
        <v>134</v>
      </c>
      <c r="E595" s="259" t="s">
        <v>1</v>
      </c>
      <c r="F595" s="260" t="s">
        <v>138</v>
      </c>
      <c r="G595" s="258"/>
      <c r="H595" s="261">
        <v>80</v>
      </c>
      <c r="I595" s="262"/>
      <c r="J595" s="258"/>
      <c r="K595" s="258"/>
      <c r="L595" s="263"/>
      <c r="M595" s="264"/>
      <c r="N595" s="265"/>
      <c r="O595" s="265"/>
      <c r="P595" s="265"/>
      <c r="Q595" s="265"/>
      <c r="R595" s="265"/>
      <c r="S595" s="265"/>
      <c r="T595" s="266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67" t="s">
        <v>134</v>
      </c>
      <c r="AU595" s="267" t="s">
        <v>90</v>
      </c>
      <c r="AV595" s="15" t="s">
        <v>131</v>
      </c>
      <c r="AW595" s="15" t="s">
        <v>38</v>
      </c>
      <c r="AX595" s="15" t="s">
        <v>88</v>
      </c>
      <c r="AY595" s="267" t="s">
        <v>124</v>
      </c>
    </row>
    <row r="596" s="2" customFormat="1" ht="37.8" customHeight="1">
      <c r="A596" s="38"/>
      <c r="B596" s="39"/>
      <c r="C596" s="218" t="s">
        <v>428</v>
      </c>
      <c r="D596" s="218" t="s">
        <v>126</v>
      </c>
      <c r="E596" s="219" t="s">
        <v>611</v>
      </c>
      <c r="F596" s="220" t="s">
        <v>612</v>
      </c>
      <c r="G596" s="221" t="s">
        <v>209</v>
      </c>
      <c r="H596" s="222">
        <v>1</v>
      </c>
      <c r="I596" s="223"/>
      <c r="J596" s="224">
        <f>ROUND(I596*H596,2)</f>
        <v>0</v>
      </c>
      <c r="K596" s="220" t="s">
        <v>130</v>
      </c>
      <c r="L596" s="44"/>
      <c r="M596" s="225" t="s">
        <v>1</v>
      </c>
      <c r="N596" s="226" t="s">
        <v>45</v>
      </c>
      <c r="O596" s="91"/>
      <c r="P596" s="227">
        <f>O596*H596</f>
        <v>0</v>
      </c>
      <c r="Q596" s="227">
        <v>0</v>
      </c>
      <c r="R596" s="227">
        <f>Q596*H596</f>
        <v>0</v>
      </c>
      <c r="S596" s="227">
        <v>0</v>
      </c>
      <c r="T596" s="228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9" t="s">
        <v>381</v>
      </c>
      <c r="AT596" s="229" t="s">
        <v>126</v>
      </c>
      <c r="AU596" s="229" t="s">
        <v>90</v>
      </c>
      <c r="AY596" s="17" t="s">
        <v>124</v>
      </c>
      <c r="BE596" s="230">
        <f>IF(N596="základní",J596,0)</f>
        <v>0</v>
      </c>
      <c r="BF596" s="230">
        <f>IF(N596="snížená",J596,0)</f>
        <v>0</v>
      </c>
      <c r="BG596" s="230">
        <f>IF(N596="zákl. přenesená",J596,0)</f>
        <v>0</v>
      </c>
      <c r="BH596" s="230">
        <f>IF(N596="sníž. přenesená",J596,0)</f>
        <v>0</v>
      </c>
      <c r="BI596" s="230">
        <f>IF(N596="nulová",J596,0)</f>
        <v>0</v>
      </c>
      <c r="BJ596" s="17" t="s">
        <v>88</v>
      </c>
      <c r="BK596" s="230">
        <f>ROUND(I596*H596,2)</f>
        <v>0</v>
      </c>
      <c r="BL596" s="17" t="s">
        <v>381</v>
      </c>
      <c r="BM596" s="229" t="s">
        <v>613</v>
      </c>
    </row>
    <row r="597" s="2" customFormat="1">
      <c r="A597" s="38"/>
      <c r="B597" s="39"/>
      <c r="C597" s="40"/>
      <c r="D597" s="231" t="s">
        <v>132</v>
      </c>
      <c r="E597" s="40"/>
      <c r="F597" s="232" t="s">
        <v>612</v>
      </c>
      <c r="G597" s="40"/>
      <c r="H597" s="40"/>
      <c r="I597" s="233"/>
      <c r="J597" s="40"/>
      <c r="K597" s="40"/>
      <c r="L597" s="44"/>
      <c r="M597" s="234"/>
      <c r="N597" s="235"/>
      <c r="O597" s="91"/>
      <c r="P597" s="91"/>
      <c r="Q597" s="91"/>
      <c r="R597" s="91"/>
      <c r="S597" s="91"/>
      <c r="T597" s="92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132</v>
      </c>
      <c r="AU597" s="17" t="s">
        <v>90</v>
      </c>
    </row>
    <row r="598" s="13" customFormat="1">
      <c r="A598" s="13"/>
      <c r="B598" s="236"/>
      <c r="C598" s="237"/>
      <c r="D598" s="231" t="s">
        <v>134</v>
      </c>
      <c r="E598" s="238" t="s">
        <v>1</v>
      </c>
      <c r="F598" s="239" t="s">
        <v>374</v>
      </c>
      <c r="G598" s="237"/>
      <c r="H598" s="238" t="s">
        <v>1</v>
      </c>
      <c r="I598" s="240"/>
      <c r="J598" s="237"/>
      <c r="K598" s="237"/>
      <c r="L598" s="241"/>
      <c r="M598" s="242"/>
      <c r="N598" s="243"/>
      <c r="O598" s="243"/>
      <c r="P598" s="243"/>
      <c r="Q598" s="243"/>
      <c r="R598" s="243"/>
      <c r="S598" s="243"/>
      <c r="T598" s="24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5" t="s">
        <v>134</v>
      </c>
      <c r="AU598" s="245" t="s">
        <v>90</v>
      </c>
      <c r="AV598" s="13" t="s">
        <v>88</v>
      </c>
      <c r="AW598" s="13" t="s">
        <v>38</v>
      </c>
      <c r="AX598" s="13" t="s">
        <v>80</v>
      </c>
      <c r="AY598" s="245" t="s">
        <v>124</v>
      </c>
    </row>
    <row r="599" s="14" customFormat="1">
      <c r="A599" s="14"/>
      <c r="B599" s="246"/>
      <c r="C599" s="247"/>
      <c r="D599" s="231" t="s">
        <v>134</v>
      </c>
      <c r="E599" s="248" t="s">
        <v>1</v>
      </c>
      <c r="F599" s="249" t="s">
        <v>88</v>
      </c>
      <c r="G599" s="247"/>
      <c r="H599" s="250">
        <v>1</v>
      </c>
      <c r="I599" s="251"/>
      <c r="J599" s="247"/>
      <c r="K599" s="247"/>
      <c r="L599" s="252"/>
      <c r="M599" s="253"/>
      <c r="N599" s="254"/>
      <c r="O599" s="254"/>
      <c r="P599" s="254"/>
      <c r="Q599" s="254"/>
      <c r="R599" s="254"/>
      <c r="S599" s="254"/>
      <c r="T599" s="255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6" t="s">
        <v>134</v>
      </c>
      <c r="AU599" s="256" t="s">
        <v>90</v>
      </c>
      <c r="AV599" s="14" t="s">
        <v>90</v>
      </c>
      <c r="AW599" s="14" t="s">
        <v>38</v>
      </c>
      <c r="AX599" s="14" t="s">
        <v>80</v>
      </c>
      <c r="AY599" s="256" t="s">
        <v>124</v>
      </c>
    </row>
    <row r="600" s="15" customFormat="1">
      <c r="A600" s="15"/>
      <c r="B600" s="257"/>
      <c r="C600" s="258"/>
      <c r="D600" s="231" t="s">
        <v>134</v>
      </c>
      <c r="E600" s="259" t="s">
        <v>1</v>
      </c>
      <c r="F600" s="260" t="s">
        <v>138</v>
      </c>
      <c r="G600" s="258"/>
      <c r="H600" s="261">
        <v>1</v>
      </c>
      <c r="I600" s="262"/>
      <c r="J600" s="258"/>
      <c r="K600" s="258"/>
      <c r="L600" s="263"/>
      <c r="M600" s="264"/>
      <c r="N600" s="265"/>
      <c r="O600" s="265"/>
      <c r="P600" s="265"/>
      <c r="Q600" s="265"/>
      <c r="R600" s="265"/>
      <c r="S600" s="265"/>
      <c r="T600" s="266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7" t="s">
        <v>134</v>
      </c>
      <c r="AU600" s="267" t="s">
        <v>90</v>
      </c>
      <c r="AV600" s="15" t="s">
        <v>131</v>
      </c>
      <c r="AW600" s="15" t="s">
        <v>38</v>
      </c>
      <c r="AX600" s="15" t="s">
        <v>88</v>
      </c>
      <c r="AY600" s="267" t="s">
        <v>124</v>
      </c>
    </row>
    <row r="601" s="2" customFormat="1" ht="14.4" customHeight="1">
      <c r="A601" s="38"/>
      <c r="B601" s="39"/>
      <c r="C601" s="268" t="s">
        <v>614</v>
      </c>
      <c r="D601" s="268" t="s">
        <v>170</v>
      </c>
      <c r="E601" s="269" t="s">
        <v>615</v>
      </c>
      <c r="F601" s="270" t="s">
        <v>616</v>
      </c>
      <c r="G601" s="271" t="s">
        <v>209</v>
      </c>
      <c r="H601" s="272">
        <v>1</v>
      </c>
      <c r="I601" s="273"/>
      <c r="J601" s="274">
        <f>ROUND(I601*H601,2)</f>
        <v>0</v>
      </c>
      <c r="K601" s="270" t="s">
        <v>390</v>
      </c>
      <c r="L601" s="275"/>
      <c r="M601" s="276" t="s">
        <v>1</v>
      </c>
      <c r="N601" s="277" t="s">
        <v>45</v>
      </c>
      <c r="O601" s="91"/>
      <c r="P601" s="227">
        <f>O601*H601</f>
        <v>0</v>
      </c>
      <c r="Q601" s="227">
        <v>0</v>
      </c>
      <c r="R601" s="227">
        <f>Q601*H601</f>
        <v>0</v>
      </c>
      <c r="S601" s="227">
        <v>0</v>
      </c>
      <c r="T601" s="228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9" t="s">
        <v>391</v>
      </c>
      <c r="AT601" s="229" t="s">
        <v>170</v>
      </c>
      <c r="AU601" s="229" t="s">
        <v>90</v>
      </c>
      <c r="AY601" s="17" t="s">
        <v>124</v>
      </c>
      <c r="BE601" s="230">
        <f>IF(N601="základní",J601,0)</f>
        <v>0</v>
      </c>
      <c r="BF601" s="230">
        <f>IF(N601="snížená",J601,0)</f>
        <v>0</v>
      </c>
      <c r="BG601" s="230">
        <f>IF(N601="zákl. přenesená",J601,0)</f>
        <v>0</v>
      </c>
      <c r="BH601" s="230">
        <f>IF(N601="sníž. přenesená",J601,0)</f>
        <v>0</v>
      </c>
      <c r="BI601" s="230">
        <f>IF(N601="nulová",J601,0)</f>
        <v>0</v>
      </c>
      <c r="BJ601" s="17" t="s">
        <v>88</v>
      </c>
      <c r="BK601" s="230">
        <f>ROUND(I601*H601,2)</f>
        <v>0</v>
      </c>
      <c r="BL601" s="17" t="s">
        <v>381</v>
      </c>
      <c r="BM601" s="229" t="s">
        <v>617</v>
      </c>
    </row>
    <row r="602" s="2" customFormat="1">
      <c r="A602" s="38"/>
      <c r="B602" s="39"/>
      <c r="C602" s="40"/>
      <c r="D602" s="231" t="s">
        <v>132</v>
      </c>
      <c r="E602" s="40"/>
      <c r="F602" s="232" t="s">
        <v>616</v>
      </c>
      <c r="G602" s="40"/>
      <c r="H602" s="40"/>
      <c r="I602" s="233"/>
      <c r="J602" s="40"/>
      <c r="K602" s="40"/>
      <c r="L602" s="44"/>
      <c r="M602" s="234"/>
      <c r="N602" s="235"/>
      <c r="O602" s="91"/>
      <c r="P602" s="91"/>
      <c r="Q602" s="91"/>
      <c r="R602" s="91"/>
      <c r="S602" s="91"/>
      <c r="T602" s="92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T602" s="17" t="s">
        <v>132</v>
      </c>
      <c r="AU602" s="17" t="s">
        <v>90</v>
      </c>
    </row>
    <row r="603" s="13" customFormat="1">
      <c r="A603" s="13"/>
      <c r="B603" s="236"/>
      <c r="C603" s="237"/>
      <c r="D603" s="231" t="s">
        <v>134</v>
      </c>
      <c r="E603" s="238" t="s">
        <v>1</v>
      </c>
      <c r="F603" s="239" t="s">
        <v>374</v>
      </c>
      <c r="G603" s="237"/>
      <c r="H603" s="238" t="s">
        <v>1</v>
      </c>
      <c r="I603" s="240"/>
      <c r="J603" s="237"/>
      <c r="K603" s="237"/>
      <c r="L603" s="241"/>
      <c r="M603" s="242"/>
      <c r="N603" s="243"/>
      <c r="O603" s="243"/>
      <c r="P603" s="243"/>
      <c r="Q603" s="243"/>
      <c r="R603" s="243"/>
      <c r="S603" s="243"/>
      <c r="T603" s="24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5" t="s">
        <v>134</v>
      </c>
      <c r="AU603" s="245" t="s">
        <v>90</v>
      </c>
      <c r="AV603" s="13" t="s">
        <v>88</v>
      </c>
      <c r="AW603" s="13" t="s">
        <v>38</v>
      </c>
      <c r="AX603" s="13" t="s">
        <v>80</v>
      </c>
      <c r="AY603" s="245" t="s">
        <v>124</v>
      </c>
    </row>
    <row r="604" s="14" customFormat="1">
      <c r="A604" s="14"/>
      <c r="B604" s="246"/>
      <c r="C604" s="247"/>
      <c r="D604" s="231" t="s">
        <v>134</v>
      </c>
      <c r="E604" s="248" t="s">
        <v>1</v>
      </c>
      <c r="F604" s="249" t="s">
        <v>88</v>
      </c>
      <c r="G604" s="247"/>
      <c r="H604" s="250">
        <v>1</v>
      </c>
      <c r="I604" s="251"/>
      <c r="J604" s="247"/>
      <c r="K604" s="247"/>
      <c r="L604" s="252"/>
      <c r="M604" s="253"/>
      <c r="N604" s="254"/>
      <c r="O604" s="254"/>
      <c r="P604" s="254"/>
      <c r="Q604" s="254"/>
      <c r="R604" s="254"/>
      <c r="S604" s="254"/>
      <c r="T604" s="255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6" t="s">
        <v>134</v>
      </c>
      <c r="AU604" s="256" t="s">
        <v>90</v>
      </c>
      <c r="AV604" s="14" t="s">
        <v>90</v>
      </c>
      <c r="AW604" s="14" t="s">
        <v>38</v>
      </c>
      <c r="AX604" s="14" t="s">
        <v>80</v>
      </c>
      <c r="AY604" s="256" t="s">
        <v>124</v>
      </c>
    </row>
    <row r="605" s="15" customFormat="1">
      <c r="A605" s="15"/>
      <c r="B605" s="257"/>
      <c r="C605" s="258"/>
      <c r="D605" s="231" t="s">
        <v>134</v>
      </c>
      <c r="E605" s="259" t="s">
        <v>1</v>
      </c>
      <c r="F605" s="260" t="s">
        <v>138</v>
      </c>
      <c r="G605" s="258"/>
      <c r="H605" s="261">
        <v>1</v>
      </c>
      <c r="I605" s="262"/>
      <c r="J605" s="258"/>
      <c r="K605" s="258"/>
      <c r="L605" s="263"/>
      <c r="M605" s="264"/>
      <c r="N605" s="265"/>
      <c r="O605" s="265"/>
      <c r="P605" s="265"/>
      <c r="Q605" s="265"/>
      <c r="R605" s="265"/>
      <c r="S605" s="265"/>
      <c r="T605" s="266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67" t="s">
        <v>134</v>
      </c>
      <c r="AU605" s="267" t="s">
        <v>90</v>
      </c>
      <c r="AV605" s="15" t="s">
        <v>131</v>
      </c>
      <c r="AW605" s="15" t="s">
        <v>38</v>
      </c>
      <c r="AX605" s="15" t="s">
        <v>88</v>
      </c>
      <c r="AY605" s="267" t="s">
        <v>124</v>
      </c>
    </row>
    <row r="606" s="2" customFormat="1" ht="24.15" customHeight="1">
      <c r="A606" s="38"/>
      <c r="B606" s="39"/>
      <c r="C606" s="218" t="s">
        <v>431</v>
      </c>
      <c r="D606" s="218" t="s">
        <v>126</v>
      </c>
      <c r="E606" s="219" t="s">
        <v>618</v>
      </c>
      <c r="F606" s="220" t="s">
        <v>619</v>
      </c>
      <c r="G606" s="221" t="s">
        <v>209</v>
      </c>
      <c r="H606" s="222">
        <v>29</v>
      </c>
      <c r="I606" s="223"/>
      <c r="J606" s="224">
        <f>ROUND(I606*H606,2)</f>
        <v>0</v>
      </c>
      <c r="K606" s="220" t="s">
        <v>130</v>
      </c>
      <c r="L606" s="44"/>
      <c r="M606" s="225" t="s">
        <v>1</v>
      </c>
      <c r="N606" s="226" t="s">
        <v>45</v>
      </c>
      <c r="O606" s="91"/>
      <c r="P606" s="227">
        <f>O606*H606</f>
        <v>0</v>
      </c>
      <c r="Q606" s="227">
        <v>0</v>
      </c>
      <c r="R606" s="227">
        <f>Q606*H606</f>
        <v>0</v>
      </c>
      <c r="S606" s="227">
        <v>0</v>
      </c>
      <c r="T606" s="228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9" t="s">
        <v>381</v>
      </c>
      <c r="AT606" s="229" t="s">
        <v>126</v>
      </c>
      <c r="AU606" s="229" t="s">
        <v>90</v>
      </c>
      <c r="AY606" s="17" t="s">
        <v>124</v>
      </c>
      <c r="BE606" s="230">
        <f>IF(N606="základní",J606,0)</f>
        <v>0</v>
      </c>
      <c r="BF606" s="230">
        <f>IF(N606="snížená",J606,0)</f>
        <v>0</v>
      </c>
      <c r="BG606" s="230">
        <f>IF(N606="zákl. přenesená",J606,0)</f>
        <v>0</v>
      </c>
      <c r="BH606" s="230">
        <f>IF(N606="sníž. přenesená",J606,0)</f>
        <v>0</v>
      </c>
      <c r="BI606" s="230">
        <f>IF(N606="nulová",J606,0)</f>
        <v>0</v>
      </c>
      <c r="BJ606" s="17" t="s">
        <v>88</v>
      </c>
      <c r="BK606" s="230">
        <f>ROUND(I606*H606,2)</f>
        <v>0</v>
      </c>
      <c r="BL606" s="17" t="s">
        <v>381</v>
      </c>
      <c r="BM606" s="229" t="s">
        <v>620</v>
      </c>
    </row>
    <row r="607" s="2" customFormat="1">
      <c r="A607" s="38"/>
      <c r="B607" s="39"/>
      <c r="C607" s="40"/>
      <c r="D607" s="231" t="s">
        <v>132</v>
      </c>
      <c r="E607" s="40"/>
      <c r="F607" s="232" t="s">
        <v>619</v>
      </c>
      <c r="G607" s="40"/>
      <c r="H607" s="40"/>
      <c r="I607" s="233"/>
      <c r="J607" s="40"/>
      <c r="K607" s="40"/>
      <c r="L607" s="44"/>
      <c r="M607" s="234"/>
      <c r="N607" s="235"/>
      <c r="O607" s="91"/>
      <c r="P607" s="91"/>
      <c r="Q607" s="91"/>
      <c r="R607" s="91"/>
      <c r="S607" s="91"/>
      <c r="T607" s="92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T607" s="17" t="s">
        <v>132</v>
      </c>
      <c r="AU607" s="17" t="s">
        <v>90</v>
      </c>
    </row>
    <row r="608" s="13" customFormat="1">
      <c r="A608" s="13"/>
      <c r="B608" s="236"/>
      <c r="C608" s="237"/>
      <c r="D608" s="231" t="s">
        <v>134</v>
      </c>
      <c r="E608" s="238" t="s">
        <v>1</v>
      </c>
      <c r="F608" s="239" t="s">
        <v>437</v>
      </c>
      <c r="G608" s="237"/>
      <c r="H608" s="238" t="s">
        <v>1</v>
      </c>
      <c r="I608" s="240"/>
      <c r="J608" s="237"/>
      <c r="K608" s="237"/>
      <c r="L608" s="241"/>
      <c r="M608" s="242"/>
      <c r="N608" s="243"/>
      <c r="O608" s="243"/>
      <c r="P608" s="243"/>
      <c r="Q608" s="243"/>
      <c r="R608" s="243"/>
      <c r="S608" s="243"/>
      <c r="T608" s="244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5" t="s">
        <v>134</v>
      </c>
      <c r="AU608" s="245" t="s">
        <v>90</v>
      </c>
      <c r="AV608" s="13" t="s">
        <v>88</v>
      </c>
      <c r="AW608" s="13" t="s">
        <v>38</v>
      </c>
      <c r="AX608" s="13" t="s">
        <v>80</v>
      </c>
      <c r="AY608" s="245" t="s">
        <v>124</v>
      </c>
    </row>
    <row r="609" s="14" customFormat="1">
      <c r="A609" s="14"/>
      <c r="B609" s="246"/>
      <c r="C609" s="247"/>
      <c r="D609" s="231" t="s">
        <v>134</v>
      </c>
      <c r="E609" s="248" t="s">
        <v>1</v>
      </c>
      <c r="F609" s="249" t="s">
        <v>270</v>
      </c>
      <c r="G609" s="247"/>
      <c r="H609" s="250">
        <v>29</v>
      </c>
      <c r="I609" s="251"/>
      <c r="J609" s="247"/>
      <c r="K609" s="247"/>
      <c r="L609" s="252"/>
      <c r="M609" s="253"/>
      <c r="N609" s="254"/>
      <c r="O609" s="254"/>
      <c r="P609" s="254"/>
      <c r="Q609" s="254"/>
      <c r="R609" s="254"/>
      <c r="S609" s="254"/>
      <c r="T609" s="255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6" t="s">
        <v>134</v>
      </c>
      <c r="AU609" s="256" t="s">
        <v>90</v>
      </c>
      <c r="AV609" s="14" t="s">
        <v>90</v>
      </c>
      <c r="AW609" s="14" t="s">
        <v>38</v>
      </c>
      <c r="AX609" s="14" t="s">
        <v>80</v>
      </c>
      <c r="AY609" s="256" t="s">
        <v>124</v>
      </c>
    </row>
    <row r="610" s="15" customFormat="1">
      <c r="A610" s="15"/>
      <c r="B610" s="257"/>
      <c r="C610" s="258"/>
      <c r="D610" s="231" t="s">
        <v>134</v>
      </c>
      <c r="E610" s="259" t="s">
        <v>1</v>
      </c>
      <c r="F610" s="260" t="s">
        <v>138</v>
      </c>
      <c r="G610" s="258"/>
      <c r="H610" s="261">
        <v>29</v>
      </c>
      <c r="I610" s="262"/>
      <c r="J610" s="258"/>
      <c r="K610" s="258"/>
      <c r="L610" s="263"/>
      <c r="M610" s="264"/>
      <c r="N610" s="265"/>
      <c r="O610" s="265"/>
      <c r="P610" s="265"/>
      <c r="Q610" s="265"/>
      <c r="R610" s="265"/>
      <c r="S610" s="265"/>
      <c r="T610" s="266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7" t="s">
        <v>134</v>
      </c>
      <c r="AU610" s="267" t="s">
        <v>90</v>
      </c>
      <c r="AV610" s="15" t="s">
        <v>131</v>
      </c>
      <c r="AW610" s="15" t="s">
        <v>38</v>
      </c>
      <c r="AX610" s="15" t="s">
        <v>88</v>
      </c>
      <c r="AY610" s="267" t="s">
        <v>124</v>
      </c>
    </row>
    <row r="611" s="2" customFormat="1" ht="14.4" customHeight="1">
      <c r="A611" s="38"/>
      <c r="B611" s="39"/>
      <c r="C611" s="268" t="s">
        <v>621</v>
      </c>
      <c r="D611" s="268" t="s">
        <v>170</v>
      </c>
      <c r="E611" s="269" t="s">
        <v>622</v>
      </c>
      <c r="F611" s="270" t="s">
        <v>623</v>
      </c>
      <c r="G611" s="271" t="s">
        <v>199</v>
      </c>
      <c r="H611" s="272">
        <v>29</v>
      </c>
      <c r="I611" s="273"/>
      <c r="J611" s="274">
        <f>ROUND(I611*H611,2)</f>
        <v>0</v>
      </c>
      <c r="K611" s="270" t="s">
        <v>390</v>
      </c>
      <c r="L611" s="275"/>
      <c r="M611" s="276" t="s">
        <v>1</v>
      </c>
      <c r="N611" s="277" t="s">
        <v>45</v>
      </c>
      <c r="O611" s="91"/>
      <c r="P611" s="227">
        <f>O611*H611</f>
        <v>0</v>
      </c>
      <c r="Q611" s="227">
        <v>0</v>
      </c>
      <c r="R611" s="227">
        <f>Q611*H611</f>
        <v>0</v>
      </c>
      <c r="S611" s="227">
        <v>0</v>
      </c>
      <c r="T611" s="228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9" t="s">
        <v>391</v>
      </c>
      <c r="AT611" s="229" t="s">
        <v>170</v>
      </c>
      <c r="AU611" s="229" t="s">
        <v>90</v>
      </c>
      <c r="AY611" s="17" t="s">
        <v>124</v>
      </c>
      <c r="BE611" s="230">
        <f>IF(N611="základní",J611,0)</f>
        <v>0</v>
      </c>
      <c r="BF611" s="230">
        <f>IF(N611="snížená",J611,0)</f>
        <v>0</v>
      </c>
      <c r="BG611" s="230">
        <f>IF(N611="zákl. přenesená",J611,0)</f>
        <v>0</v>
      </c>
      <c r="BH611" s="230">
        <f>IF(N611="sníž. přenesená",J611,0)</f>
        <v>0</v>
      </c>
      <c r="BI611" s="230">
        <f>IF(N611="nulová",J611,0)</f>
        <v>0</v>
      </c>
      <c r="BJ611" s="17" t="s">
        <v>88</v>
      </c>
      <c r="BK611" s="230">
        <f>ROUND(I611*H611,2)</f>
        <v>0</v>
      </c>
      <c r="BL611" s="17" t="s">
        <v>381</v>
      </c>
      <c r="BM611" s="229" t="s">
        <v>624</v>
      </c>
    </row>
    <row r="612" s="2" customFormat="1">
      <c r="A612" s="38"/>
      <c r="B612" s="39"/>
      <c r="C612" s="40"/>
      <c r="D612" s="231" t="s">
        <v>132</v>
      </c>
      <c r="E612" s="40"/>
      <c r="F612" s="232" t="s">
        <v>623</v>
      </c>
      <c r="G612" s="40"/>
      <c r="H612" s="40"/>
      <c r="I612" s="233"/>
      <c r="J612" s="40"/>
      <c r="K612" s="40"/>
      <c r="L612" s="44"/>
      <c r="M612" s="234"/>
      <c r="N612" s="235"/>
      <c r="O612" s="91"/>
      <c r="P612" s="91"/>
      <c r="Q612" s="91"/>
      <c r="R612" s="91"/>
      <c r="S612" s="91"/>
      <c r="T612" s="92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17" t="s">
        <v>132</v>
      </c>
      <c r="AU612" s="17" t="s">
        <v>90</v>
      </c>
    </row>
    <row r="613" s="13" customFormat="1">
      <c r="A613" s="13"/>
      <c r="B613" s="236"/>
      <c r="C613" s="237"/>
      <c r="D613" s="231" t="s">
        <v>134</v>
      </c>
      <c r="E613" s="238" t="s">
        <v>1</v>
      </c>
      <c r="F613" s="239" t="s">
        <v>374</v>
      </c>
      <c r="G613" s="237"/>
      <c r="H613" s="238" t="s">
        <v>1</v>
      </c>
      <c r="I613" s="240"/>
      <c r="J613" s="237"/>
      <c r="K613" s="237"/>
      <c r="L613" s="241"/>
      <c r="M613" s="242"/>
      <c r="N613" s="243"/>
      <c r="O613" s="243"/>
      <c r="P613" s="243"/>
      <c r="Q613" s="243"/>
      <c r="R613" s="243"/>
      <c r="S613" s="243"/>
      <c r="T613" s="24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5" t="s">
        <v>134</v>
      </c>
      <c r="AU613" s="245" t="s">
        <v>90</v>
      </c>
      <c r="AV613" s="13" t="s">
        <v>88</v>
      </c>
      <c r="AW613" s="13" t="s">
        <v>38</v>
      </c>
      <c r="AX613" s="13" t="s">
        <v>80</v>
      </c>
      <c r="AY613" s="245" t="s">
        <v>124</v>
      </c>
    </row>
    <row r="614" s="14" customFormat="1">
      <c r="A614" s="14"/>
      <c r="B614" s="246"/>
      <c r="C614" s="247"/>
      <c r="D614" s="231" t="s">
        <v>134</v>
      </c>
      <c r="E614" s="248" t="s">
        <v>1</v>
      </c>
      <c r="F614" s="249" t="s">
        <v>270</v>
      </c>
      <c r="G614" s="247"/>
      <c r="H614" s="250">
        <v>29</v>
      </c>
      <c r="I614" s="251"/>
      <c r="J614" s="247"/>
      <c r="K614" s="247"/>
      <c r="L614" s="252"/>
      <c r="M614" s="253"/>
      <c r="N614" s="254"/>
      <c r="O614" s="254"/>
      <c r="P614" s="254"/>
      <c r="Q614" s="254"/>
      <c r="R614" s="254"/>
      <c r="S614" s="254"/>
      <c r="T614" s="255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6" t="s">
        <v>134</v>
      </c>
      <c r="AU614" s="256" t="s">
        <v>90</v>
      </c>
      <c r="AV614" s="14" t="s">
        <v>90</v>
      </c>
      <c r="AW614" s="14" t="s">
        <v>38</v>
      </c>
      <c r="AX614" s="14" t="s">
        <v>80</v>
      </c>
      <c r="AY614" s="256" t="s">
        <v>124</v>
      </c>
    </row>
    <row r="615" s="15" customFormat="1">
      <c r="A615" s="15"/>
      <c r="B615" s="257"/>
      <c r="C615" s="258"/>
      <c r="D615" s="231" t="s">
        <v>134</v>
      </c>
      <c r="E615" s="259" t="s">
        <v>1</v>
      </c>
      <c r="F615" s="260" t="s">
        <v>138</v>
      </c>
      <c r="G615" s="258"/>
      <c r="H615" s="261">
        <v>29</v>
      </c>
      <c r="I615" s="262"/>
      <c r="J615" s="258"/>
      <c r="K615" s="258"/>
      <c r="L615" s="263"/>
      <c r="M615" s="264"/>
      <c r="N615" s="265"/>
      <c r="O615" s="265"/>
      <c r="P615" s="265"/>
      <c r="Q615" s="265"/>
      <c r="R615" s="265"/>
      <c r="S615" s="265"/>
      <c r="T615" s="266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67" t="s">
        <v>134</v>
      </c>
      <c r="AU615" s="267" t="s">
        <v>90</v>
      </c>
      <c r="AV615" s="15" t="s">
        <v>131</v>
      </c>
      <c r="AW615" s="15" t="s">
        <v>38</v>
      </c>
      <c r="AX615" s="15" t="s">
        <v>88</v>
      </c>
      <c r="AY615" s="267" t="s">
        <v>124</v>
      </c>
    </row>
    <row r="616" s="2" customFormat="1" ht="24.15" customHeight="1">
      <c r="A616" s="38"/>
      <c r="B616" s="39"/>
      <c r="C616" s="218" t="s">
        <v>436</v>
      </c>
      <c r="D616" s="218" t="s">
        <v>126</v>
      </c>
      <c r="E616" s="219" t="s">
        <v>625</v>
      </c>
      <c r="F616" s="220" t="s">
        <v>626</v>
      </c>
      <c r="G616" s="221" t="s">
        <v>209</v>
      </c>
      <c r="H616" s="222">
        <v>308</v>
      </c>
      <c r="I616" s="223"/>
      <c r="J616" s="224">
        <f>ROUND(I616*H616,2)</f>
        <v>0</v>
      </c>
      <c r="K616" s="220" t="s">
        <v>130</v>
      </c>
      <c r="L616" s="44"/>
      <c r="M616" s="225" t="s">
        <v>1</v>
      </c>
      <c r="N616" s="226" t="s">
        <v>45</v>
      </c>
      <c r="O616" s="91"/>
      <c r="P616" s="227">
        <f>O616*H616</f>
        <v>0</v>
      </c>
      <c r="Q616" s="227">
        <v>0</v>
      </c>
      <c r="R616" s="227">
        <f>Q616*H616</f>
        <v>0</v>
      </c>
      <c r="S616" s="227">
        <v>0</v>
      </c>
      <c r="T616" s="228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9" t="s">
        <v>381</v>
      </c>
      <c r="AT616" s="229" t="s">
        <v>126</v>
      </c>
      <c r="AU616" s="229" t="s">
        <v>90</v>
      </c>
      <c r="AY616" s="17" t="s">
        <v>124</v>
      </c>
      <c r="BE616" s="230">
        <f>IF(N616="základní",J616,0)</f>
        <v>0</v>
      </c>
      <c r="BF616" s="230">
        <f>IF(N616="snížená",J616,0)</f>
        <v>0</v>
      </c>
      <c r="BG616" s="230">
        <f>IF(N616="zákl. přenesená",J616,0)</f>
        <v>0</v>
      </c>
      <c r="BH616" s="230">
        <f>IF(N616="sníž. přenesená",J616,0)</f>
        <v>0</v>
      </c>
      <c r="BI616" s="230">
        <f>IF(N616="nulová",J616,0)</f>
        <v>0</v>
      </c>
      <c r="BJ616" s="17" t="s">
        <v>88</v>
      </c>
      <c r="BK616" s="230">
        <f>ROUND(I616*H616,2)</f>
        <v>0</v>
      </c>
      <c r="BL616" s="17" t="s">
        <v>381</v>
      </c>
      <c r="BM616" s="229" t="s">
        <v>627</v>
      </c>
    </row>
    <row r="617" s="2" customFormat="1">
      <c r="A617" s="38"/>
      <c r="B617" s="39"/>
      <c r="C617" s="40"/>
      <c r="D617" s="231" t="s">
        <v>132</v>
      </c>
      <c r="E617" s="40"/>
      <c r="F617" s="232" t="s">
        <v>626</v>
      </c>
      <c r="G617" s="40"/>
      <c r="H617" s="40"/>
      <c r="I617" s="233"/>
      <c r="J617" s="40"/>
      <c r="K617" s="40"/>
      <c r="L617" s="44"/>
      <c r="M617" s="234"/>
      <c r="N617" s="235"/>
      <c r="O617" s="91"/>
      <c r="P617" s="91"/>
      <c r="Q617" s="91"/>
      <c r="R617" s="91"/>
      <c r="S617" s="91"/>
      <c r="T617" s="92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T617" s="17" t="s">
        <v>132</v>
      </c>
      <c r="AU617" s="17" t="s">
        <v>90</v>
      </c>
    </row>
    <row r="618" s="13" customFormat="1">
      <c r="A618" s="13"/>
      <c r="B618" s="236"/>
      <c r="C618" s="237"/>
      <c r="D618" s="231" t="s">
        <v>134</v>
      </c>
      <c r="E618" s="238" t="s">
        <v>1</v>
      </c>
      <c r="F618" s="239" t="s">
        <v>437</v>
      </c>
      <c r="G618" s="237"/>
      <c r="H618" s="238" t="s">
        <v>1</v>
      </c>
      <c r="I618" s="240"/>
      <c r="J618" s="237"/>
      <c r="K618" s="237"/>
      <c r="L618" s="241"/>
      <c r="M618" s="242"/>
      <c r="N618" s="243"/>
      <c r="O618" s="243"/>
      <c r="P618" s="243"/>
      <c r="Q618" s="243"/>
      <c r="R618" s="243"/>
      <c r="S618" s="243"/>
      <c r="T618" s="244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5" t="s">
        <v>134</v>
      </c>
      <c r="AU618" s="245" t="s">
        <v>90</v>
      </c>
      <c r="AV618" s="13" t="s">
        <v>88</v>
      </c>
      <c r="AW618" s="13" t="s">
        <v>38</v>
      </c>
      <c r="AX618" s="13" t="s">
        <v>80</v>
      </c>
      <c r="AY618" s="245" t="s">
        <v>124</v>
      </c>
    </row>
    <row r="619" s="14" customFormat="1">
      <c r="A619" s="14"/>
      <c r="B619" s="246"/>
      <c r="C619" s="247"/>
      <c r="D619" s="231" t="s">
        <v>134</v>
      </c>
      <c r="E619" s="248" t="s">
        <v>1</v>
      </c>
      <c r="F619" s="249" t="s">
        <v>628</v>
      </c>
      <c r="G619" s="247"/>
      <c r="H619" s="250">
        <v>308</v>
      </c>
      <c r="I619" s="251"/>
      <c r="J619" s="247"/>
      <c r="K619" s="247"/>
      <c r="L619" s="252"/>
      <c r="M619" s="253"/>
      <c r="N619" s="254"/>
      <c r="O619" s="254"/>
      <c r="P619" s="254"/>
      <c r="Q619" s="254"/>
      <c r="R619" s="254"/>
      <c r="S619" s="254"/>
      <c r="T619" s="255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6" t="s">
        <v>134</v>
      </c>
      <c r="AU619" s="256" t="s">
        <v>90</v>
      </c>
      <c r="AV619" s="14" t="s">
        <v>90</v>
      </c>
      <c r="AW619" s="14" t="s">
        <v>38</v>
      </c>
      <c r="AX619" s="14" t="s">
        <v>80</v>
      </c>
      <c r="AY619" s="256" t="s">
        <v>124</v>
      </c>
    </row>
    <row r="620" s="15" customFormat="1">
      <c r="A620" s="15"/>
      <c r="B620" s="257"/>
      <c r="C620" s="258"/>
      <c r="D620" s="231" t="s">
        <v>134</v>
      </c>
      <c r="E620" s="259" t="s">
        <v>1</v>
      </c>
      <c r="F620" s="260" t="s">
        <v>138</v>
      </c>
      <c r="G620" s="258"/>
      <c r="H620" s="261">
        <v>308</v>
      </c>
      <c r="I620" s="262"/>
      <c r="J620" s="258"/>
      <c r="K620" s="258"/>
      <c r="L620" s="263"/>
      <c r="M620" s="264"/>
      <c r="N620" s="265"/>
      <c r="O620" s="265"/>
      <c r="P620" s="265"/>
      <c r="Q620" s="265"/>
      <c r="R620" s="265"/>
      <c r="S620" s="265"/>
      <c r="T620" s="266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67" t="s">
        <v>134</v>
      </c>
      <c r="AU620" s="267" t="s">
        <v>90</v>
      </c>
      <c r="AV620" s="15" t="s">
        <v>131</v>
      </c>
      <c r="AW620" s="15" t="s">
        <v>38</v>
      </c>
      <c r="AX620" s="15" t="s">
        <v>88</v>
      </c>
      <c r="AY620" s="267" t="s">
        <v>124</v>
      </c>
    </row>
    <row r="621" s="2" customFormat="1" ht="49.05" customHeight="1">
      <c r="A621" s="38"/>
      <c r="B621" s="39"/>
      <c r="C621" s="218" t="s">
        <v>629</v>
      </c>
      <c r="D621" s="218" t="s">
        <v>126</v>
      </c>
      <c r="E621" s="219" t="s">
        <v>630</v>
      </c>
      <c r="F621" s="220" t="s">
        <v>631</v>
      </c>
      <c r="G621" s="221" t="s">
        <v>209</v>
      </c>
      <c r="H621" s="222">
        <v>7</v>
      </c>
      <c r="I621" s="223"/>
      <c r="J621" s="224">
        <f>ROUND(I621*H621,2)</f>
        <v>0</v>
      </c>
      <c r="K621" s="220" t="s">
        <v>130</v>
      </c>
      <c r="L621" s="44"/>
      <c r="M621" s="225" t="s">
        <v>1</v>
      </c>
      <c r="N621" s="226" t="s">
        <v>45</v>
      </c>
      <c r="O621" s="91"/>
      <c r="P621" s="227">
        <f>O621*H621</f>
        <v>0</v>
      </c>
      <c r="Q621" s="227">
        <v>0</v>
      </c>
      <c r="R621" s="227">
        <f>Q621*H621</f>
        <v>0</v>
      </c>
      <c r="S621" s="227">
        <v>0</v>
      </c>
      <c r="T621" s="228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9" t="s">
        <v>381</v>
      </c>
      <c r="AT621" s="229" t="s">
        <v>126</v>
      </c>
      <c r="AU621" s="229" t="s">
        <v>90</v>
      </c>
      <c r="AY621" s="17" t="s">
        <v>124</v>
      </c>
      <c r="BE621" s="230">
        <f>IF(N621="základní",J621,0)</f>
        <v>0</v>
      </c>
      <c r="BF621" s="230">
        <f>IF(N621="snížená",J621,0)</f>
        <v>0</v>
      </c>
      <c r="BG621" s="230">
        <f>IF(N621="zákl. přenesená",J621,0)</f>
        <v>0</v>
      </c>
      <c r="BH621" s="230">
        <f>IF(N621="sníž. přenesená",J621,0)</f>
        <v>0</v>
      </c>
      <c r="BI621" s="230">
        <f>IF(N621="nulová",J621,0)</f>
        <v>0</v>
      </c>
      <c r="BJ621" s="17" t="s">
        <v>88</v>
      </c>
      <c r="BK621" s="230">
        <f>ROUND(I621*H621,2)</f>
        <v>0</v>
      </c>
      <c r="BL621" s="17" t="s">
        <v>381</v>
      </c>
      <c r="BM621" s="229" t="s">
        <v>632</v>
      </c>
    </row>
    <row r="622" s="2" customFormat="1">
      <c r="A622" s="38"/>
      <c r="B622" s="39"/>
      <c r="C622" s="40"/>
      <c r="D622" s="231" t="s">
        <v>132</v>
      </c>
      <c r="E622" s="40"/>
      <c r="F622" s="232" t="s">
        <v>631</v>
      </c>
      <c r="G622" s="40"/>
      <c r="H622" s="40"/>
      <c r="I622" s="233"/>
      <c r="J622" s="40"/>
      <c r="K622" s="40"/>
      <c r="L622" s="44"/>
      <c r="M622" s="234"/>
      <c r="N622" s="235"/>
      <c r="O622" s="91"/>
      <c r="P622" s="91"/>
      <c r="Q622" s="91"/>
      <c r="R622" s="91"/>
      <c r="S622" s="91"/>
      <c r="T622" s="92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T622" s="17" t="s">
        <v>132</v>
      </c>
      <c r="AU622" s="17" t="s">
        <v>90</v>
      </c>
    </row>
    <row r="623" s="13" customFormat="1">
      <c r="A623" s="13"/>
      <c r="B623" s="236"/>
      <c r="C623" s="237"/>
      <c r="D623" s="231" t="s">
        <v>134</v>
      </c>
      <c r="E623" s="238" t="s">
        <v>1</v>
      </c>
      <c r="F623" s="239" t="s">
        <v>457</v>
      </c>
      <c r="G623" s="237"/>
      <c r="H623" s="238" t="s">
        <v>1</v>
      </c>
      <c r="I623" s="240"/>
      <c r="J623" s="237"/>
      <c r="K623" s="237"/>
      <c r="L623" s="241"/>
      <c r="M623" s="242"/>
      <c r="N623" s="243"/>
      <c r="O623" s="243"/>
      <c r="P623" s="243"/>
      <c r="Q623" s="243"/>
      <c r="R623" s="243"/>
      <c r="S623" s="243"/>
      <c r="T623" s="24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5" t="s">
        <v>134</v>
      </c>
      <c r="AU623" s="245" t="s">
        <v>90</v>
      </c>
      <c r="AV623" s="13" t="s">
        <v>88</v>
      </c>
      <c r="AW623" s="13" t="s">
        <v>38</v>
      </c>
      <c r="AX623" s="13" t="s">
        <v>80</v>
      </c>
      <c r="AY623" s="245" t="s">
        <v>124</v>
      </c>
    </row>
    <row r="624" s="13" customFormat="1">
      <c r="A624" s="13"/>
      <c r="B624" s="236"/>
      <c r="C624" s="237"/>
      <c r="D624" s="231" t="s">
        <v>134</v>
      </c>
      <c r="E624" s="238" t="s">
        <v>1</v>
      </c>
      <c r="F624" s="239" t="s">
        <v>633</v>
      </c>
      <c r="G624" s="237"/>
      <c r="H624" s="238" t="s">
        <v>1</v>
      </c>
      <c r="I624" s="240"/>
      <c r="J624" s="237"/>
      <c r="K624" s="237"/>
      <c r="L624" s="241"/>
      <c r="M624" s="242"/>
      <c r="N624" s="243"/>
      <c r="O624" s="243"/>
      <c r="P624" s="243"/>
      <c r="Q624" s="243"/>
      <c r="R624" s="243"/>
      <c r="S624" s="243"/>
      <c r="T624" s="244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5" t="s">
        <v>134</v>
      </c>
      <c r="AU624" s="245" t="s">
        <v>90</v>
      </c>
      <c r="AV624" s="13" t="s">
        <v>88</v>
      </c>
      <c r="AW624" s="13" t="s">
        <v>38</v>
      </c>
      <c r="AX624" s="13" t="s">
        <v>80</v>
      </c>
      <c r="AY624" s="245" t="s">
        <v>124</v>
      </c>
    </row>
    <row r="625" s="14" customFormat="1">
      <c r="A625" s="14"/>
      <c r="B625" s="246"/>
      <c r="C625" s="247"/>
      <c r="D625" s="231" t="s">
        <v>134</v>
      </c>
      <c r="E625" s="248" t="s">
        <v>1</v>
      </c>
      <c r="F625" s="249" t="s">
        <v>169</v>
      </c>
      <c r="G625" s="247"/>
      <c r="H625" s="250">
        <v>7</v>
      </c>
      <c r="I625" s="251"/>
      <c r="J625" s="247"/>
      <c r="K625" s="247"/>
      <c r="L625" s="252"/>
      <c r="M625" s="253"/>
      <c r="N625" s="254"/>
      <c r="O625" s="254"/>
      <c r="P625" s="254"/>
      <c r="Q625" s="254"/>
      <c r="R625" s="254"/>
      <c r="S625" s="254"/>
      <c r="T625" s="255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6" t="s">
        <v>134</v>
      </c>
      <c r="AU625" s="256" t="s">
        <v>90</v>
      </c>
      <c r="AV625" s="14" t="s">
        <v>90</v>
      </c>
      <c r="AW625" s="14" t="s">
        <v>38</v>
      </c>
      <c r="AX625" s="14" t="s">
        <v>80</v>
      </c>
      <c r="AY625" s="256" t="s">
        <v>124</v>
      </c>
    </row>
    <row r="626" s="15" customFormat="1">
      <c r="A626" s="15"/>
      <c r="B626" s="257"/>
      <c r="C626" s="258"/>
      <c r="D626" s="231" t="s">
        <v>134</v>
      </c>
      <c r="E626" s="259" t="s">
        <v>1</v>
      </c>
      <c r="F626" s="260" t="s">
        <v>138</v>
      </c>
      <c r="G626" s="258"/>
      <c r="H626" s="261">
        <v>7</v>
      </c>
      <c r="I626" s="262"/>
      <c r="J626" s="258"/>
      <c r="K626" s="258"/>
      <c r="L626" s="263"/>
      <c r="M626" s="264"/>
      <c r="N626" s="265"/>
      <c r="O626" s="265"/>
      <c r="P626" s="265"/>
      <c r="Q626" s="265"/>
      <c r="R626" s="265"/>
      <c r="S626" s="265"/>
      <c r="T626" s="266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67" t="s">
        <v>134</v>
      </c>
      <c r="AU626" s="267" t="s">
        <v>90</v>
      </c>
      <c r="AV626" s="15" t="s">
        <v>131</v>
      </c>
      <c r="AW626" s="15" t="s">
        <v>38</v>
      </c>
      <c r="AX626" s="15" t="s">
        <v>88</v>
      </c>
      <c r="AY626" s="267" t="s">
        <v>124</v>
      </c>
    </row>
    <row r="627" s="2" customFormat="1" ht="24.15" customHeight="1">
      <c r="A627" s="38"/>
      <c r="B627" s="39"/>
      <c r="C627" s="268" t="s">
        <v>441</v>
      </c>
      <c r="D627" s="268" t="s">
        <v>170</v>
      </c>
      <c r="E627" s="269" t="s">
        <v>634</v>
      </c>
      <c r="F627" s="270" t="s">
        <v>635</v>
      </c>
      <c r="G627" s="271" t="s">
        <v>199</v>
      </c>
      <c r="H627" s="272">
        <v>0.16</v>
      </c>
      <c r="I627" s="273"/>
      <c r="J627" s="274">
        <f>ROUND(I627*H627,2)</f>
        <v>0</v>
      </c>
      <c r="K627" s="270" t="s">
        <v>130</v>
      </c>
      <c r="L627" s="275"/>
      <c r="M627" s="276" t="s">
        <v>1</v>
      </c>
      <c r="N627" s="277" t="s">
        <v>45</v>
      </c>
      <c r="O627" s="91"/>
      <c r="P627" s="227">
        <f>O627*H627</f>
        <v>0</v>
      </c>
      <c r="Q627" s="227">
        <v>0</v>
      </c>
      <c r="R627" s="227">
        <f>Q627*H627</f>
        <v>0</v>
      </c>
      <c r="S627" s="227">
        <v>0</v>
      </c>
      <c r="T627" s="228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9" t="s">
        <v>391</v>
      </c>
      <c r="AT627" s="229" t="s">
        <v>170</v>
      </c>
      <c r="AU627" s="229" t="s">
        <v>90</v>
      </c>
      <c r="AY627" s="17" t="s">
        <v>124</v>
      </c>
      <c r="BE627" s="230">
        <f>IF(N627="základní",J627,0)</f>
        <v>0</v>
      </c>
      <c r="BF627" s="230">
        <f>IF(N627="snížená",J627,0)</f>
        <v>0</v>
      </c>
      <c r="BG627" s="230">
        <f>IF(N627="zákl. přenesená",J627,0)</f>
        <v>0</v>
      </c>
      <c r="BH627" s="230">
        <f>IF(N627="sníž. přenesená",J627,0)</f>
        <v>0</v>
      </c>
      <c r="BI627" s="230">
        <f>IF(N627="nulová",J627,0)</f>
        <v>0</v>
      </c>
      <c r="BJ627" s="17" t="s">
        <v>88</v>
      </c>
      <c r="BK627" s="230">
        <f>ROUND(I627*H627,2)</f>
        <v>0</v>
      </c>
      <c r="BL627" s="17" t="s">
        <v>381</v>
      </c>
      <c r="BM627" s="229" t="s">
        <v>636</v>
      </c>
    </row>
    <row r="628" s="2" customFormat="1">
      <c r="A628" s="38"/>
      <c r="B628" s="39"/>
      <c r="C628" s="40"/>
      <c r="D628" s="231" t="s">
        <v>132</v>
      </c>
      <c r="E628" s="40"/>
      <c r="F628" s="232" t="s">
        <v>635</v>
      </c>
      <c r="G628" s="40"/>
      <c r="H628" s="40"/>
      <c r="I628" s="233"/>
      <c r="J628" s="40"/>
      <c r="K628" s="40"/>
      <c r="L628" s="44"/>
      <c r="M628" s="234"/>
      <c r="N628" s="235"/>
      <c r="O628" s="91"/>
      <c r="P628" s="91"/>
      <c r="Q628" s="91"/>
      <c r="R628" s="91"/>
      <c r="S628" s="91"/>
      <c r="T628" s="92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T628" s="17" t="s">
        <v>132</v>
      </c>
      <c r="AU628" s="17" t="s">
        <v>90</v>
      </c>
    </row>
    <row r="629" s="2" customFormat="1" ht="62.7" customHeight="1">
      <c r="A629" s="38"/>
      <c r="B629" s="39"/>
      <c r="C629" s="218" t="s">
        <v>637</v>
      </c>
      <c r="D629" s="218" t="s">
        <v>126</v>
      </c>
      <c r="E629" s="219" t="s">
        <v>638</v>
      </c>
      <c r="F629" s="220" t="s">
        <v>639</v>
      </c>
      <c r="G629" s="221" t="s">
        <v>209</v>
      </c>
      <c r="H629" s="222">
        <v>5</v>
      </c>
      <c r="I629" s="223"/>
      <c r="J629" s="224">
        <f>ROUND(I629*H629,2)</f>
        <v>0</v>
      </c>
      <c r="K629" s="220" t="s">
        <v>455</v>
      </c>
      <c r="L629" s="44"/>
      <c r="M629" s="225" t="s">
        <v>1</v>
      </c>
      <c r="N629" s="226" t="s">
        <v>45</v>
      </c>
      <c r="O629" s="91"/>
      <c r="P629" s="227">
        <f>O629*H629</f>
        <v>0</v>
      </c>
      <c r="Q629" s="227">
        <v>0</v>
      </c>
      <c r="R629" s="227">
        <f>Q629*H629</f>
        <v>0</v>
      </c>
      <c r="S629" s="227">
        <v>0</v>
      </c>
      <c r="T629" s="228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9" t="s">
        <v>381</v>
      </c>
      <c r="AT629" s="229" t="s">
        <v>126</v>
      </c>
      <c r="AU629" s="229" t="s">
        <v>90</v>
      </c>
      <c r="AY629" s="17" t="s">
        <v>124</v>
      </c>
      <c r="BE629" s="230">
        <f>IF(N629="základní",J629,0)</f>
        <v>0</v>
      </c>
      <c r="BF629" s="230">
        <f>IF(N629="snížená",J629,0)</f>
        <v>0</v>
      </c>
      <c r="BG629" s="230">
        <f>IF(N629="zákl. přenesená",J629,0)</f>
        <v>0</v>
      </c>
      <c r="BH629" s="230">
        <f>IF(N629="sníž. přenesená",J629,0)</f>
        <v>0</v>
      </c>
      <c r="BI629" s="230">
        <f>IF(N629="nulová",J629,0)</f>
        <v>0</v>
      </c>
      <c r="BJ629" s="17" t="s">
        <v>88</v>
      </c>
      <c r="BK629" s="230">
        <f>ROUND(I629*H629,2)</f>
        <v>0</v>
      </c>
      <c r="BL629" s="17" t="s">
        <v>381</v>
      </c>
      <c r="BM629" s="229" t="s">
        <v>448</v>
      </c>
    </row>
    <row r="630" s="2" customFormat="1">
      <c r="A630" s="38"/>
      <c r="B630" s="39"/>
      <c r="C630" s="40"/>
      <c r="D630" s="231" t="s">
        <v>132</v>
      </c>
      <c r="E630" s="40"/>
      <c r="F630" s="232" t="s">
        <v>639</v>
      </c>
      <c r="G630" s="40"/>
      <c r="H630" s="40"/>
      <c r="I630" s="233"/>
      <c r="J630" s="40"/>
      <c r="K630" s="40"/>
      <c r="L630" s="44"/>
      <c r="M630" s="234"/>
      <c r="N630" s="235"/>
      <c r="O630" s="91"/>
      <c r="P630" s="91"/>
      <c r="Q630" s="91"/>
      <c r="R630" s="91"/>
      <c r="S630" s="91"/>
      <c r="T630" s="92"/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T630" s="17" t="s">
        <v>132</v>
      </c>
      <c r="AU630" s="17" t="s">
        <v>90</v>
      </c>
    </row>
    <row r="631" s="13" customFormat="1">
      <c r="A631" s="13"/>
      <c r="B631" s="236"/>
      <c r="C631" s="237"/>
      <c r="D631" s="231" t="s">
        <v>134</v>
      </c>
      <c r="E631" s="238" t="s">
        <v>1</v>
      </c>
      <c r="F631" s="239" t="s">
        <v>457</v>
      </c>
      <c r="G631" s="237"/>
      <c r="H631" s="238" t="s">
        <v>1</v>
      </c>
      <c r="I631" s="240"/>
      <c r="J631" s="237"/>
      <c r="K631" s="237"/>
      <c r="L631" s="241"/>
      <c r="M631" s="242"/>
      <c r="N631" s="243"/>
      <c r="O631" s="243"/>
      <c r="P631" s="243"/>
      <c r="Q631" s="243"/>
      <c r="R631" s="243"/>
      <c r="S631" s="243"/>
      <c r="T631" s="24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5" t="s">
        <v>134</v>
      </c>
      <c r="AU631" s="245" t="s">
        <v>90</v>
      </c>
      <c r="AV631" s="13" t="s">
        <v>88</v>
      </c>
      <c r="AW631" s="13" t="s">
        <v>38</v>
      </c>
      <c r="AX631" s="13" t="s">
        <v>80</v>
      </c>
      <c r="AY631" s="245" t="s">
        <v>124</v>
      </c>
    </row>
    <row r="632" s="13" customFormat="1">
      <c r="A632" s="13"/>
      <c r="B632" s="236"/>
      <c r="C632" s="237"/>
      <c r="D632" s="231" t="s">
        <v>134</v>
      </c>
      <c r="E632" s="238" t="s">
        <v>1</v>
      </c>
      <c r="F632" s="239" t="s">
        <v>640</v>
      </c>
      <c r="G632" s="237"/>
      <c r="H632" s="238" t="s">
        <v>1</v>
      </c>
      <c r="I632" s="240"/>
      <c r="J632" s="237"/>
      <c r="K632" s="237"/>
      <c r="L632" s="241"/>
      <c r="M632" s="242"/>
      <c r="N632" s="243"/>
      <c r="O632" s="243"/>
      <c r="P632" s="243"/>
      <c r="Q632" s="243"/>
      <c r="R632" s="243"/>
      <c r="S632" s="243"/>
      <c r="T632" s="244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5" t="s">
        <v>134</v>
      </c>
      <c r="AU632" s="245" t="s">
        <v>90</v>
      </c>
      <c r="AV632" s="13" t="s">
        <v>88</v>
      </c>
      <c r="AW632" s="13" t="s">
        <v>38</v>
      </c>
      <c r="AX632" s="13" t="s">
        <v>80</v>
      </c>
      <c r="AY632" s="245" t="s">
        <v>124</v>
      </c>
    </row>
    <row r="633" s="14" customFormat="1">
      <c r="A633" s="14"/>
      <c r="B633" s="246"/>
      <c r="C633" s="247"/>
      <c r="D633" s="231" t="s">
        <v>134</v>
      </c>
      <c r="E633" s="248" t="s">
        <v>1</v>
      </c>
      <c r="F633" s="249" t="s">
        <v>154</v>
      </c>
      <c r="G633" s="247"/>
      <c r="H633" s="250">
        <v>5</v>
      </c>
      <c r="I633" s="251"/>
      <c r="J633" s="247"/>
      <c r="K633" s="247"/>
      <c r="L633" s="252"/>
      <c r="M633" s="253"/>
      <c r="N633" s="254"/>
      <c r="O633" s="254"/>
      <c r="P633" s="254"/>
      <c r="Q633" s="254"/>
      <c r="R633" s="254"/>
      <c r="S633" s="254"/>
      <c r="T633" s="255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6" t="s">
        <v>134</v>
      </c>
      <c r="AU633" s="256" t="s">
        <v>90</v>
      </c>
      <c r="AV633" s="14" t="s">
        <v>90</v>
      </c>
      <c r="AW633" s="14" t="s">
        <v>38</v>
      </c>
      <c r="AX633" s="14" t="s">
        <v>80</v>
      </c>
      <c r="AY633" s="256" t="s">
        <v>124</v>
      </c>
    </row>
    <row r="634" s="15" customFormat="1">
      <c r="A634" s="15"/>
      <c r="B634" s="257"/>
      <c r="C634" s="258"/>
      <c r="D634" s="231" t="s">
        <v>134</v>
      </c>
      <c r="E634" s="259" t="s">
        <v>1</v>
      </c>
      <c r="F634" s="260" t="s">
        <v>138</v>
      </c>
      <c r="G634" s="258"/>
      <c r="H634" s="261">
        <v>5</v>
      </c>
      <c r="I634" s="262"/>
      <c r="J634" s="258"/>
      <c r="K634" s="258"/>
      <c r="L634" s="263"/>
      <c r="M634" s="264"/>
      <c r="N634" s="265"/>
      <c r="O634" s="265"/>
      <c r="P634" s="265"/>
      <c r="Q634" s="265"/>
      <c r="R634" s="265"/>
      <c r="S634" s="265"/>
      <c r="T634" s="266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67" t="s">
        <v>134</v>
      </c>
      <c r="AU634" s="267" t="s">
        <v>90</v>
      </c>
      <c r="AV634" s="15" t="s">
        <v>131</v>
      </c>
      <c r="AW634" s="15" t="s">
        <v>38</v>
      </c>
      <c r="AX634" s="15" t="s">
        <v>88</v>
      </c>
      <c r="AY634" s="267" t="s">
        <v>124</v>
      </c>
    </row>
    <row r="635" s="2" customFormat="1" ht="24.15" customHeight="1">
      <c r="A635" s="38"/>
      <c r="B635" s="39"/>
      <c r="C635" s="268" t="s">
        <v>447</v>
      </c>
      <c r="D635" s="268" t="s">
        <v>170</v>
      </c>
      <c r="E635" s="269" t="s">
        <v>634</v>
      </c>
      <c r="F635" s="270" t="s">
        <v>635</v>
      </c>
      <c r="G635" s="271" t="s">
        <v>199</v>
      </c>
      <c r="H635" s="272">
        <v>0.5</v>
      </c>
      <c r="I635" s="273"/>
      <c r="J635" s="274">
        <f>ROUND(I635*H635,2)</f>
        <v>0</v>
      </c>
      <c r="K635" s="270" t="s">
        <v>130</v>
      </c>
      <c r="L635" s="275"/>
      <c r="M635" s="276" t="s">
        <v>1</v>
      </c>
      <c r="N635" s="277" t="s">
        <v>45</v>
      </c>
      <c r="O635" s="91"/>
      <c r="P635" s="227">
        <f>O635*H635</f>
        <v>0</v>
      </c>
      <c r="Q635" s="227">
        <v>0</v>
      </c>
      <c r="R635" s="227">
        <f>Q635*H635</f>
        <v>0</v>
      </c>
      <c r="S635" s="227">
        <v>0</v>
      </c>
      <c r="T635" s="228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29" t="s">
        <v>391</v>
      </c>
      <c r="AT635" s="229" t="s">
        <v>170</v>
      </c>
      <c r="AU635" s="229" t="s">
        <v>90</v>
      </c>
      <c r="AY635" s="17" t="s">
        <v>124</v>
      </c>
      <c r="BE635" s="230">
        <f>IF(N635="základní",J635,0)</f>
        <v>0</v>
      </c>
      <c r="BF635" s="230">
        <f>IF(N635="snížená",J635,0)</f>
        <v>0</v>
      </c>
      <c r="BG635" s="230">
        <f>IF(N635="zákl. přenesená",J635,0)</f>
        <v>0</v>
      </c>
      <c r="BH635" s="230">
        <f>IF(N635="sníž. přenesená",J635,0)</f>
        <v>0</v>
      </c>
      <c r="BI635" s="230">
        <f>IF(N635="nulová",J635,0)</f>
        <v>0</v>
      </c>
      <c r="BJ635" s="17" t="s">
        <v>88</v>
      </c>
      <c r="BK635" s="230">
        <f>ROUND(I635*H635,2)</f>
        <v>0</v>
      </c>
      <c r="BL635" s="17" t="s">
        <v>381</v>
      </c>
      <c r="BM635" s="229" t="s">
        <v>641</v>
      </c>
    </row>
    <row r="636" s="2" customFormat="1">
      <c r="A636" s="38"/>
      <c r="B636" s="39"/>
      <c r="C636" s="40"/>
      <c r="D636" s="231" t="s">
        <v>132</v>
      </c>
      <c r="E636" s="40"/>
      <c r="F636" s="232" t="s">
        <v>635</v>
      </c>
      <c r="G636" s="40"/>
      <c r="H636" s="40"/>
      <c r="I636" s="233"/>
      <c r="J636" s="40"/>
      <c r="K636" s="40"/>
      <c r="L636" s="44"/>
      <c r="M636" s="234"/>
      <c r="N636" s="235"/>
      <c r="O636" s="91"/>
      <c r="P636" s="91"/>
      <c r="Q636" s="91"/>
      <c r="R636" s="91"/>
      <c r="S636" s="91"/>
      <c r="T636" s="92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T636" s="17" t="s">
        <v>132</v>
      </c>
      <c r="AU636" s="17" t="s">
        <v>90</v>
      </c>
    </row>
    <row r="637" s="13" customFormat="1">
      <c r="A637" s="13"/>
      <c r="B637" s="236"/>
      <c r="C637" s="237"/>
      <c r="D637" s="231" t="s">
        <v>134</v>
      </c>
      <c r="E637" s="238" t="s">
        <v>1</v>
      </c>
      <c r="F637" s="239" t="s">
        <v>457</v>
      </c>
      <c r="G637" s="237"/>
      <c r="H637" s="238" t="s">
        <v>1</v>
      </c>
      <c r="I637" s="240"/>
      <c r="J637" s="237"/>
      <c r="K637" s="237"/>
      <c r="L637" s="241"/>
      <c r="M637" s="242"/>
      <c r="N637" s="243"/>
      <c r="O637" s="243"/>
      <c r="P637" s="243"/>
      <c r="Q637" s="243"/>
      <c r="R637" s="243"/>
      <c r="S637" s="243"/>
      <c r="T637" s="24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5" t="s">
        <v>134</v>
      </c>
      <c r="AU637" s="245" t="s">
        <v>90</v>
      </c>
      <c r="AV637" s="13" t="s">
        <v>88</v>
      </c>
      <c r="AW637" s="13" t="s">
        <v>38</v>
      </c>
      <c r="AX637" s="13" t="s">
        <v>80</v>
      </c>
      <c r="AY637" s="245" t="s">
        <v>124</v>
      </c>
    </row>
    <row r="638" s="13" customFormat="1">
      <c r="A638" s="13"/>
      <c r="B638" s="236"/>
      <c r="C638" s="237"/>
      <c r="D638" s="231" t="s">
        <v>134</v>
      </c>
      <c r="E638" s="238" t="s">
        <v>1</v>
      </c>
      <c r="F638" s="239" t="s">
        <v>640</v>
      </c>
      <c r="G638" s="237"/>
      <c r="H638" s="238" t="s">
        <v>1</v>
      </c>
      <c r="I638" s="240"/>
      <c r="J638" s="237"/>
      <c r="K638" s="237"/>
      <c r="L638" s="241"/>
      <c r="M638" s="242"/>
      <c r="N638" s="243"/>
      <c r="O638" s="243"/>
      <c r="P638" s="243"/>
      <c r="Q638" s="243"/>
      <c r="R638" s="243"/>
      <c r="S638" s="243"/>
      <c r="T638" s="24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5" t="s">
        <v>134</v>
      </c>
      <c r="AU638" s="245" t="s">
        <v>90</v>
      </c>
      <c r="AV638" s="13" t="s">
        <v>88</v>
      </c>
      <c r="AW638" s="13" t="s">
        <v>38</v>
      </c>
      <c r="AX638" s="13" t="s">
        <v>80</v>
      </c>
      <c r="AY638" s="245" t="s">
        <v>124</v>
      </c>
    </row>
    <row r="639" s="14" customFormat="1">
      <c r="A639" s="14"/>
      <c r="B639" s="246"/>
      <c r="C639" s="247"/>
      <c r="D639" s="231" t="s">
        <v>134</v>
      </c>
      <c r="E639" s="248" t="s">
        <v>1</v>
      </c>
      <c r="F639" s="249" t="s">
        <v>642</v>
      </c>
      <c r="G639" s="247"/>
      <c r="H639" s="250">
        <v>0.5</v>
      </c>
      <c r="I639" s="251"/>
      <c r="J639" s="247"/>
      <c r="K639" s="247"/>
      <c r="L639" s="252"/>
      <c r="M639" s="253"/>
      <c r="N639" s="254"/>
      <c r="O639" s="254"/>
      <c r="P639" s="254"/>
      <c r="Q639" s="254"/>
      <c r="R639" s="254"/>
      <c r="S639" s="254"/>
      <c r="T639" s="255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6" t="s">
        <v>134</v>
      </c>
      <c r="AU639" s="256" t="s">
        <v>90</v>
      </c>
      <c r="AV639" s="14" t="s">
        <v>90</v>
      </c>
      <c r="AW639" s="14" t="s">
        <v>38</v>
      </c>
      <c r="AX639" s="14" t="s">
        <v>80</v>
      </c>
      <c r="AY639" s="256" t="s">
        <v>124</v>
      </c>
    </row>
    <row r="640" s="15" customFormat="1">
      <c r="A640" s="15"/>
      <c r="B640" s="257"/>
      <c r="C640" s="258"/>
      <c r="D640" s="231" t="s">
        <v>134</v>
      </c>
      <c r="E640" s="259" t="s">
        <v>1</v>
      </c>
      <c r="F640" s="260" t="s">
        <v>138</v>
      </c>
      <c r="G640" s="258"/>
      <c r="H640" s="261">
        <v>0.5</v>
      </c>
      <c r="I640" s="262"/>
      <c r="J640" s="258"/>
      <c r="K640" s="258"/>
      <c r="L640" s="263"/>
      <c r="M640" s="264"/>
      <c r="N640" s="265"/>
      <c r="O640" s="265"/>
      <c r="P640" s="265"/>
      <c r="Q640" s="265"/>
      <c r="R640" s="265"/>
      <c r="S640" s="265"/>
      <c r="T640" s="266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67" t="s">
        <v>134</v>
      </c>
      <c r="AU640" s="267" t="s">
        <v>90</v>
      </c>
      <c r="AV640" s="15" t="s">
        <v>131</v>
      </c>
      <c r="AW640" s="15" t="s">
        <v>38</v>
      </c>
      <c r="AX640" s="15" t="s">
        <v>88</v>
      </c>
      <c r="AY640" s="267" t="s">
        <v>124</v>
      </c>
    </row>
    <row r="641" s="2" customFormat="1" ht="37.8" customHeight="1">
      <c r="A641" s="38"/>
      <c r="B641" s="39"/>
      <c r="C641" s="218" t="s">
        <v>643</v>
      </c>
      <c r="D641" s="218" t="s">
        <v>126</v>
      </c>
      <c r="E641" s="219" t="s">
        <v>644</v>
      </c>
      <c r="F641" s="220" t="s">
        <v>645</v>
      </c>
      <c r="G641" s="221" t="s">
        <v>209</v>
      </c>
      <c r="H641" s="222">
        <v>10</v>
      </c>
      <c r="I641" s="223"/>
      <c r="J641" s="224">
        <f>ROUND(I641*H641,2)</f>
        <v>0</v>
      </c>
      <c r="K641" s="220" t="s">
        <v>455</v>
      </c>
      <c r="L641" s="44"/>
      <c r="M641" s="225" t="s">
        <v>1</v>
      </c>
      <c r="N641" s="226" t="s">
        <v>45</v>
      </c>
      <c r="O641" s="91"/>
      <c r="P641" s="227">
        <f>O641*H641</f>
        <v>0</v>
      </c>
      <c r="Q641" s="227">
        <v>0</v>
      </c>
      <c r="R641" s="227">
        <f>Q641*H641</f>
        <v>0</v>
      </c>
      <c r="S641" s="227">
        <v>0</v>
      </c>
      <c r="T641" s="228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9" t="s">
        <v>381</v>
      </c>
      <c r="AT641" s="229" t="s">
        <v>126</v>
      </c>
      <c r="AU641" s="229" t="s">
        <v>90</v>
      </c>
      <c r="AY641" s="17" t="s">
        <v>124</v>
      </c>
      <c r="BE641" s="230">
        <f>IF(N641="základní",J641,0)</f>
        <v>0</v>
      </c>
      <c r="BF641" s="230">
        <f>IF(N641="snížená",J641,0)</f>
        <v>0</v>
      </c>
      <c r="BG641" s="230">
        <f>IF(N641="zákl. přenesená",J641,0)</f>
        <v>0</v>
      </c>
      <c r="BH641" s="230">
        <f>IF(N641="sníž. přenesená",J641,0)</f>
        <v>0</v>
      </c>
      <c r="BI641" s="230">
        <f>IF(N641="nulová",J641,0)</f>
        <v>0</v>
      </c>
      <c r="BJ641" s="17" t="s">
        <v>88</v>
      </c>
      <c r="BK641" s="230">
        <f>ROUND(I641*H641,2)</f>
        <v>0</v>
      </c>
      <c r="BL641" s="17" t="s">
        <v>381</v>
      </c>
      <c r="BM641" s="229" t="s">
        <v>646</v>
      </c>
    </row>
    <row r="642" s="2" customFormat="1">
      <c r="A642" s="38"/>
      <c r="B642" s="39"/>
      <c r="C642" s="40"/>
      <c r="D642" s="231" t="s">
        <v>132</v>
      </c>
      <c r="E642" s="40"/>
      <c r="F642" s="232" t="s">
        <v>645</v>
      </c>
      <c r="G642" s="40"/>
      <c r="H642" s="40"/>
      <c r="I642" s="233"/>
      <c r="J642" s="40"/>
      <c r="K642" s="40"/>
      <c r="L642" s="44"/>
      <c r="M642" s="234"/>
      <c r="N642" s="235"/>
      <c r="O642" s="91"/>
      <c r="P642" s="91"/>
      <c r="Q642" s="91"/>
      <c r="R642" s="91"/>
      <c r="S642" s="91"/>
      <c r="T642" s="92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T642" s="17" t="s">
        <v>132</v>
      </c>
      <c r="AU642" s="17" t="s">
        <v>90</v>
      </c>
    </row>
    <row r="643" s="13" customFormat="1">
      <c r="A643" s="13"/>
      <c r="B643" s="236"/>
      <c r="C643" s="237"/>
      <c r="D643" s="231" t="s">
        <v>134</v>
      </c>
      <c r="E643" s="238" t="s">
        <v>1</v>
      </c>
      <c r="F643" s="239" t="s">
        <v>457</v>
      </c>
      <c r="G643" s="237"/>
      <c r="H643" s="238" t="s">
        <v>1</v>
      </c>
      <c r="I643" s="240"/>
      <c r="J643" s="237"/>
      <c r="K643" s="237"/>
      <c r="L643" s="241"/>
      <c r="M643" s="242"/>
      <c r="N643" s="243"/>
      <c r="O643" s="243"/>
      <c r="P643" s="243"/>
      <c r="Q643" s="243"/>
      <c r="R643" s="243"/>
      <c r="S643" s="243"/>
      <c r="T643" s="244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5" t="s">
        <v>134</v>
      </c>
      <c r="AU643" s="245" t="s">
        <v>90</v>
      </c>
      <c r="AV643" s="13" t="s">
        <v>88</v>
      </c>
      <c r="AW643" s="13" t="s">
        <v>38</v>
      </c>
      <c r="AX643" s="13" t="s">
        <v>80</v>
      </c>
      <c r="AY643" s="245" t="s">
        <v>124</v>
      </c>
    </row>
    <row r="644" s="13" customFormat="1">
      <c r="A644" s="13"/>
      <c r="B644" s="236"/>
      <c r="C644" s="237"/>
      <c r="D644" s="231" t="s">
        <v>134</v>
      </c>
      <c r="E644" s="238" t="s">
        <v>1</v>
      </c>
      <c r="F644" s="239" t="s">
        <v>647</v>
      </c>
      <c r="G644" s="237"/>
      <c r="H644" s="238" t="s">
        <v>1</v>
      </c>
      <c r="I644" s="240"/>
      <c r="J644" s="237"/>
      <c r="K644" s="237"/>
      <c r="L644" s="241"/>
      <c r="M644" s="242"/>
      <c r="N644" s="243"/>
      <c r="O644" s="243"/>
      <c r="P644" s="243"/>
      <c r="Q644" s="243"/>
      <c r="R644" s="243"/>
      <c r="S644" s="243"/>
      <c r="T644" s="24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5" t="s">
        <v>134</v>
      </c>
      <c r="AU644" s="245" t="s">
        <v>90</v>
      </c>
      <c r="AV644" s="13" t="s">
        <v>88</v>
      </c>
      <c r="AW644" s="13" t="s">
        <v>38</v>
      </c>
      <c r="AX644" s="13" t="s">
        <v>80</v>
      </c>
      <c r="AY644" s="245" t="s">
        <v>124</v>
      </c>
    </row>
    <row r="645" s="14" customFormat="1">
      <c r="A645" s="14"/>
      <c r="B645" s="246"/>
      <c r="C645" s="247"/>
      <c r="D645" s="231" t="s">
        <v>134</v>
      </c>
      <c r="E645" s="248" t="s">
        <v>1</v>
      </c>
      <c r="F645" s="249" t="s">
        <v>648</v>
      </c>
      <c r="G645" s="247"/>
      <c r="H645" s="250">
        <v>10</v>
      </c>
      <c r="I645" s="251"/>
      <c r="J645" s="247"/>
      <c r="K645" s="247"/>
      <c r="L645" s="252"/>
      <c r="M645" s="253"/>
      <c r="N645" s="254"/>
      <c r="O645" s="254"/>
      <c r="P645" s="254"/>
      <c r="Q645" s="254"/>
      <c r="R645" s="254"/>
      <c r="S645" s="254"/>
      <c r="T645" s="255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6" t="s">
        <v>134</v>
      </c>
      <c r="AU645" s="256" t="s">
        <v>90</v>
      </c>
      <c r="AV645" s="14" t="s">
        <v>90</v>
      </c>
      <c r="AW645" s="14" t="s">
        <v>38</v>
      </c>
      <c r="AX645" s="14" t="s">
        <v>80</v>
      </c>
      <c r="AY645" s="256" t="s">
        <v>124</v>
      </c>
    </row>
    <row r="646" s="15" customFormat="1">
      <c r="A646" s="15"/>
      <c r="B646" s="257"/>
      <c r="C646" s="258"/>
      <c r="D646" s="231" t="s">
        <v>134</v>
      </c>
      <c r="E646" s="259" t="s">
        <v>1</v>
      </c>
      <c r="F646" s="260" t="s">
        <v>138</v>
      </c>
      <c r="G646" s="258"/>
      <c r="H646" s="261">
        <v>10</v>
      </c>
      <c r="I646" s="262"/>
      <c r="J646" s="258"/>
      <c r="K646" s="258"/>
      <c r="L646" s="263"/>
      <c r="M646" s="264"/>
      <c r="N646" s="265"/>
      <c r="O646" s="265"/>
      <c r="P646" s="265"/>
      <c r="Q646" s="265"/>
      <c r="R646" s="265"/>
      <c r="S646" s="265"/>
      <c r="T646" s="266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67" t="s">
        <v>134</v>
      </c>
      <c r="AU646" s="267" t="s">
        <v>90</v>
      </c>
      <c r="AV646" s="15" t="s">
        <v>131</v>
      </c>
      <c r="AW646" s="15" t="s">
        <v>38</v>
      </c>
      <c r="AX646" s="15" t="s">
        <v>88</v>
      </c>
      <c r="AY646" s="267" t="s">
        <v>124</v>
      </c>
    </row>
    <row r="647" s="2" customFormat="1" ht="24.15" customHeight="1">
      <c r="A647" s="38"/>
      <c r="B647" s="39"/>
      <c r="C647" s="268" t="s">
        <v>451</v>
      </c>
      <c r="D647" s="268" t="s">
        <v>170</v>
      </c>
      <c r="E647" s="269" t="s">
        <v>634</v>
      </c>
      <c r="F647" s="270" t="s">
        <v>635</v>
      </c>
      <c r="G647" s="271" t="s">
        <v>199</v>
      </c>
      <c r="H647" s="272">
        <v>1</v>
      </c>
      <c r="I647" s="273"/>
      <c r="J647" s="274">
        <f>ROUND(I647*H647,2)</f>
        <v>0</v>
      </c>
      <c r="K647" s="270" t="s">
        <v>130</v>
      </c>
      <c r="L647" s="275"/>
      <c r="M647" s="276" t="s">
        <v>1</v>
      </c>
      <c r="N647" s="277" t="s">
        <v>45</v>
      </c>
      <c r="O647" s="91"/>
      <c r="P647" s="227">
        <f>O647*H647</f>
        <v>0</v>
      </c>
      <c r="Q647" s="227">
        <v>0</v>
      </c>
      <c r="R647" s="227">
        <f>Q647*H647</f>
        <v>0</v>
      </c>
      <c r="S647" s="227">
        <v>0</v>
      </c>
      <c r="T647" s="228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9" t="s">
        <v>391</v>
      </c>
      <c r="AT647" s="229" t="s">
        <v>170</v>
      </c>
      <c r="AU647" s="229" t="s">
        <v>90</v>
      </c>
      <c r="AY647" s="17" t="s">
        <v>124</v>
      </c>
      <c r="BE647" s="230">
        <f>IF(N647="základní",J647,0)</f>
        <v>0</v>
      </c>
      <c r="BF647" s="230">
        <f>IF(N647="snížená",J647,0)</f>
        <v>0</v>
      </c>
      <c r="BG647" s="230">
        <f>IF(N647="zákl. přenesená",J647,0)</f>
        <v>0</v>
      </c>
      <c r="BH647" s="230">
        <f>IF(N647="sníž. přenesená",J647,0)</f>
        <v>0</v>
      </c>
      <c r="BI647" s="230">
        <f>IF(N647="nulová",J647,0)</f>
        <v>0</v>
      </c>
      <c r="BJ647" s="17" t="s">
        <v>88</v>
      </c>
      <c r="BK647" s="230">
        <f>ROUND(I647*H647,2)</f>
        <v>0</v>
      </c>
      <c r="BL647" s="17" t="s">
        <v>381</v>
      </c>
      <c r="BM647" s="229" t="s">
        <v>649</v>
      </c>
    </row>
    <row r="648" s="2" customFormat="1">
      <c r="A648" s="38"/>
      <c r="B648" s="39"/>
      <c r="C648" s="40"/>
      <c r="D648" s="231" t="s">
        <v>132</v>
      </c>
      <c r="E648" s="40"/>
      <c r="F648" s="232" t="s">
        <v>635</v>
      </c>
      <c r="G648" s="40"/>
      <c r="H648" s="40"/>
      <c r="I648" s="233"/>
      <c r="J648" s="40"/>
      <c r="K648" s="40"/>
      <c r="L648" s="44"/>
      <c r="M648" s="234"/>
      <c r="N648" s="235"/>
      <c r="O648" s="91"/>
      <c r="P648" s="91"/>
      <c r="Q648" s="91"/>
      <c r="R648" s="91"/>
      <c r="S648" s="91"/>
      <c r="T648" s="92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T648" s="17" t="s">
        <v>132</v>
      </c>
      <c r="AU648" s="17" t="s">
        <v>90</v>
      </c>
    </row>
    <row r="649" s="13" customFormat="1">
      <c r="A649" s="13"/>
      <c r="B649" s="236"/>
      <c r="C649" s="237"/>
      <c r="D649" s="231" t="s">
        <v>134</v>
      </c>
      <c r="E649" s="238" t="s">
        <v>1</v>
      </c>
      <c r="F649" s="239" t="s">
        <v>457</v>
      </c>
      <c r="G649" s="237"/>
      <c r="H649" s="238" t="s">
        <v>1</v>
      </c>
      <c r="I649" s="240"/>
      <c r="J649" s="237"/>
      <c r="K649" s="237"/>
      <c r="L649" s="241"/>
      <c r="M649" s="242"/>
      <c r="N649" s="243"/>
      <c r="O649" s="243"/>
      <c r="P649" s="243"/>
      <c r="Q649" s="243"/>
      <c r="R649" s="243"/>
      <c r="S649" s="243"/>
      <c r="T649" s="24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5" t="s">
        <v>134</v>
      </c>
      <c r="AU649" s="245" t="s">
        <v>90</v>
      </c>
      <c r="AV649" s="13" t="s">
        <v>88</v>
      </c>
      <c r="AW649" s="13" t="s">
        <v>38</v>
      </c>
      <c r="AX649" s="13" t="s">
        <v>80</v>
      </c>
      <c r="AY649" s="245" t="s">
        <v>124</v>
      </c>
    </row>
    <row r="650" s="13" customFormat="1">
      <c r="A650" s="13"/>
      <c r="B650" s="236"/>
      <c r="C650" s="237"/>
      <c r="D650" s="231" t="s">
        <v>134</v>
      </c>
      <c r="E650" s="238" t="s">
        <v>1</v>
      </c>
      <c r="F650" s="239" t="s">
        <v>647</v>
      </c>
      <c r="G650" s="237"/>
      <c r="H650" s="238" t="s">
        <v>1</v>
      </c>
      <c r="I650" s="240"/>
      <c r="J650" s="237"/>
      <c r="K650" s="237"/>
      <c r="L650" s="241"/>
      <c r="M650" s="242"/>
      <c r="N650" s="243"/>
      <c r="O650" s="243"/>
      <c r="P650" s="243"/>
      <c r="Q650" s="243"/>
      <c r="R650" s="243"/>
      <c r="S650" s="243"/>
      <c r="T650" s="24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5" t="s">
        <v>134</v>
      </c>
      <c r="AU650" s="245" t="s">
        <v>90</v>
      </c>
      <c r="AV650" s="13" t="s">
        <v>88</v>
      </c>
      <c r="AW650" s="13" t="s">
        <v>38</v>
      </c>
      <c r="AX650" s="13" t="s">
        <v>80</v>
      </c>
      <c r="AY650" s="245" t="s">
        <v>124</v>
      </c>
    </row>
    <row r="651" s="14" customFormat="1">
      <c r="A651" s="14"/>
      <c r="B651" s="246"/>
      <c r="C651" s="247"/>
      <c r="D651" s="231" t="s">
        <v>134</v>
      </c>
      <c r="E651" s="248" t="s">
        <v>1</v>
      </c>
      <c r="F651" s="249" t="s">
        <v>650</v>
      </c>
      <c r="G651" s="247"/>
      <c r="H651" s="250">
        <v>1</v>
      </c>
      <c r="I651" s="251"/>
      <c r="J651" s="247"/>
      <c r="K651" s="247"/>
      <c r="L651" s="252"/>
      <c r="M651" s="253"/>
      <c r="N651" s="254"/>
      <c r="O651" s="254"/>
      <c r="P651" s="254"/>
      <c r="Q651" s="254"/>
      <c r="R651" s="254"/>
      <c r="S651" s="254"/>
      <c r="T651" s="255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6" t="s">
        <v>134</v>
      </c>
      <c r="AU651" s="256" t="s">
        <v>90</v>
      </c>
      <c r="AV651" s="14" t="s">
        <v>90</v>
      </c>
      <c r="AW651" s="14" t="s">
        <v>38</v>
      </c>
      <c r="AX651" s="14" t="s">
        <v>80</v>
      </c>
      <c r="AY651" s="256" t="s">
        <v>124</v>
      </c>
    </row>
    <row r="652" s="15" customFormat="1">
      <c r="A652" s="15"/>
      <c r="B652" s="257"/>
      <c r="C652" s="258"/>
      <c r="D652" s="231" t="s">
        <v>134</v>
      </c>
      <c r="E652" s="259" t="s">
        <v>1</v>
      </c>
      <c r="F652" s="260" t="s">
        <v>138</v>
      </c>
      <c r="G652" s="258"/>
      <c r="H652" s="261">
        <v>1</v>
      </c>
      <c r="I652" s="262"/>
      <c r="J652" s="258"/>
      <c r="K652" s="258"/>
      <c r="L652" s="263"/>
      <c r="M652" s="264"/>
      <c r="N652" s="265"/>
      <c r="O652" s="265"/>
      <c r="P652" s="265"/>
      <c r="Q652" s="265"/>
      <c r="R652" s="265"/>
      <c r="S652" s="265"/>
      <c r="T652" s="266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67" t="s">
        <v>134</v>
      </c>
      <c r="AU652" s="267" t="s">
        <v>90</v>
      </c>
      <c r="AV652" s="15" t="s">
        <v>131</v>
      </c>
      <c r="AW652" s="15" t="s">
        <v>38</v>
      </c>
      <c r="AX652" s="15" t="s">
        <v>88</v>
      </c>
      <c r="AY652" s="267" t="s">
        <v>124</v>
      </c>
    </row>
    <row r="653" s="2" customFormat="1" ht="62.7" customHeight="1">
      <c r="A653" s="38"/>
      <c r="B653" s="39"/>
      <c r="C653" s="218" t="s">
        <v>651</v>
      </c>
      <c r="D653" s="218" t="s">
        <v>126</v>
      </c>
      <c r="E653" s="219" t="s">
        <v>652</v>
      </c>
      <c r="F653" s="220" t="s">
        <v>653</v>
      </c>
      <c r="G653" s="221" t="s">
        <v>209</v>
      </c>
      <c r="H653" s="222">
        <v>2</v>
      </c>
      <c r="I653" s="223"/>
      <c r="J653" s="224">
        <f>ROUND(I653*H653,2)</f>
        <v>0</v>
      </c>
      <c r="K653" s="220" t="s">
        <v>130</v>
      </c>
      <c r="L653" s="44"/>
      <c r="M653" s="225" t="s">
        <v>1</v>
      </c>
      <c r="N653" s="226" t="s">
        <v>45</v>
      </c>
      <c r="O653" s="91"/>
      <c r="P653" s="227">
        <f>O653*H653</f>
        <v>0</v>
      </c>
      <c r="Q653" s="227">
        <v>0</v>
      </c>
      <c r="R653" s="227">
        <f>Q653*H653</f>
        <v>0</v>
      </c>
      <c r="S653" s="227">
        <v>0</v>
      </c>
      <c r="T653" s="228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9" t="s">
        <v>381</v>
      </c>
      <c r="AT653" s="229" t="s">
        <v>126</v>
      </c>
      <c r="AU653" s="229" t="s">
        <v>90</v>
      </c>
      <c r="AY653" s="17" t="s">
        <v>124</v>
      </c>
      <c r="BE653" s="230">
        <f>IF(N653="základní",J653,0)</f>
        <v>0</v>
      </c>
      <c r="BF653" s="230">
        <f>IF(N653="snížená",J653,0)</f>
        <v>0</v>
      </c>
      <c r="BG653" s="230">
        <f>IF(N653="zákl. přenesená",J653,0)</f>
        <v>0</v>
      </c>
      <c r="BH653" s="230">
        <f>IF(N653="sníž. přenesená",J653,0)</f>
        <v>0</v>
      </c>
      <c r="BI653" s="230">
        <f>IF(N653="nulová",J653,0)</f>
        <v>0</v>
      </c>
      <c r="BJ653" s="17" t="s">
        <v>88</v>
      </c>
      <c r="BK653" s="230">
        <f>ROUND(I653*H653,2)</f>
        <v>0</v>
      </c>
      <c r="BL653" s="17" t="s">
        <v>381</v>
      </c>
      <c r="BM653" s="229" t="s">
        <v>654</v>
      </c>
    </row>
    <row r="654" s="2" customFormat="1">
      <c r="A654" s="38"/>
      <c r="B654" s="39"/>
      <c r="C654" s="40"/>
      <c r="D654" s="231" t="s">
        <v>132</v>
      </c>
      <c r="E654" s="40"/>
      <c r="F654" s="232" t="s">
        <v>653</v>
      </c>
      <c r="G654" s="40"/>
      <c r="H654" s="40"/>
      <c r="I654" s="233"/>
      <c r="J654" s="40"/>
      <c r="K654" s="40"/>
      <c r="L654" s="44"/>
      <c r="M654" s="234"/>
      <c r="N654" s="235"/>
      <c r="O654" s="91"/>
      <c r="P654" s="91"/>
      <c r="Q654" s="91"/>
      <c r="R654" s="91"/>
      <c r="S654" s="91"/>
      <c r="T654" s="92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T654" s="17" t="s">
        <v>132</v>
      </c>
      <c r="AU654" s="17" t="s">
        <v>90</v>
      </c>
    </row>
    <row r="655" s="13" customFormat="1">
      <c r="A655" s="13"/>
      <c r="B655" s="236"/>
      <c r="C655" s="237"/>
      <c r="D655" s="231" t="s">
        <v>134</v>
      </c>
      <c r="E655" s="238" t="s">
        <v>1</v>
      </c>
      <c r="F655" s="239" t="s">
        <v>457</v>
      </c>
      <c r="G655" s="237"/>
      <c r="H655" s="238" t="s">
        <v>1</v>
      </c>
      <c r="I655" s="240"/>
      <c r="J655" s="237"/>
      <c r="K655" s="237"/>
      <c r="L655" s="241"/>
      <c r="M655" s="242"/>
      <c r="N655" s="243"/>
      <c r="O655" s="243"/>
      <c r="P655" s="243"/>
      <c r="Q655" s="243"/>
      <c r="R655" s="243"/>
      <c r="S655" s="243"/>
      <c r="T655" s="244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5" t="s">
        <v>134</v>
      </c>
      <c r="AU655" s="245" t="s">
        <v>90</v>
      </c>
      <c r="AV655" s="13" t="s">
        <v>88</v>
      </c>
      <c r="AW655" s="13" t="s">
        <v>38</v>
      </c>
      <c r="AX655" s="13" t="s">
        <v>80</v>
      </c>
      <c r="AY655" s="245" t="s">
        <v>124</v>
      </c>
    </row>
    <row r="656" s="13" customFormat="1">
      <c r="A656" s="13"/>
      <c r="B656" s="236"/>
      <c r="C656" s="237"/>
      <c r="D656" s="231" t="s">
        <v>134</v>
      </c>
      <c r="E656" s="238" t="s">
        <v>1</v>
      </c>
      <c r="F656" s="239" t="s">
        <v>655</v>
      </c>
      <c r="G656" s="237"/>
      <c r="H656" s="238" t="s">
        <v>1</v>
      </c>
      <c r="I656" s="240"/>
      <c r="J656" s="237"/>
      <c r="K656" s="237"/>
      <c r="L656" s="241"/>
      <c r="M656" s="242"/>
      <c r="N656" s="243"/>
      <c r="O656" s="243"/>
      <c r="P656" s="243"/>
      <c r="Q656" s="243"/>
      <c r="R656" s="243"/>
      <c r="S656" s="243"/>
      <c r="T656" s="244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5" t="s">
        <v>134</v>
      </c>
      <c r="AU656" s="245" t="s">
        <v>90</v>
      </c>
      <c r="AV656" s="13" t="s">
        <v>88</v>
      </c>
      <c r="AW656" s="13" t="s">
        <v>38</v>
      </c>
      <c r="AX656" s="13" t="s">
        <v>80</v>
      </c>
      <c r="AY656" s="245" t="s">
        <v>124</v>
      </c>
    </row>
    <row r="657" s="14" customFormat="1">
      <c r="A657" s="14"/>
      <c r="B657" s="246"/>
      <c r="C657" s="247"/>
      <c r="D657" s="231" t="s">
        <v>134</v>
      </c>
      <c r="E657" s="248" t="s">
        <v>1</v>
      </c>
      <c r="F657" s="249" t="s">
        <v>90</v>
      </c>
      <c r="G657" s="247"/>
      <c r="H657" s="250">
        <v>2</v>
      </c>
      <c r="I657" s="251"/>
      <c r="J657" s="247"/>
      <c r="K657" s="247"/>
      <c r="L657" s="252"/>
      <c r="M657" s="253"/>
      <c r="N657" s="254"/>
      <c r="O657" s="254"/>
      <c r="P657" s="254"/>
      <c r="Q657" s="254"/>
      <c r="R657" s="254"/>
      <c r="S657" s="254"/>
      <c r="T657" s="255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6" t="s">
        <v>134</v>
      </c>
      <c r="AU657" s="256" t="s">
        <v>90</v>
      </c>
      <c r="AV657" s="14" t="s">
        <v>90</v>
      </c>
      <c r="AW657" s="14" t="s">
        <v>38</v>
      </c>
      <c r="AX657" s="14" t="s">
        <v>80</v>
      </c>
      <c r="AY657" s="256" t="s">
        <v>124</v>
      </c>
    </row>
    <row r="658" s="15" customFormat="1">
      <c r="A658" s="15"/>
      <c r="B658" s="257"/>
      <c r="C658" s="258"/>
      <c r="D658" s="231" t="s">
        <v>134</v>
      </c>
      <c r="E658" s="259" t="s">
        <v>1</v>
      </c>
      <c r="F658" s="260" t="s">
        <v>138</v>
      </c>
      <c r="G658" s="258"/>
      <c r="H658" s="261">
        <v>2</v>
      </c>
      <c r="I658" s="262"/>
      <c r="J658" s="258"/>
      <c r="K658" s="258"/>
      <c r="L658" s="263"/>
      <c r="M658" s="264"/>
      <c r="N658" s="265"/>
      <c r="O658" s="265"/>
      <c r="P658" s="265"/>
      <c r="Q658" s="265"/>
      <c r="R658" s="265"/>
      <c r="S658" s="265"/>
      <c r="T658" s="266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67" t="s">
        <v>134</v>
      </c>
      <c r="AU658" s="267" t="s">
        <v>90</v>
      </c>
      <c r="AV658" s="15" t="s">
        <v>131</v>
      </c>
      <c r="AW658" s="15" t="s">
        <v>38</v>
      </c>
      <c r="AX658" s="15" t="s">
        <v>88</v>
      </c>
      <c r="AY658" s="267" t="s">
        <v>124</v>
      </c>
    </row>
    <row r="659" s="2" customFormat="1" ht="37.8" customHeight="1">
      <c r="A659" s="38"/>
      <c r="B659" s="39"/>
      <c r="C659" s="218" t="s">
        <v>456</v>
      </c>
      <c r="D659" s="218" t="s">
        <v>126</v>
      </c>
      <c r="E659" s="219" t="s">
        <v>656</v>
      </c>
      <c r="F659" s="220" t="s">
        <v>657</v>
      </c>
      <c r="G659" s="221" t="s">
        <v>209</v>
      </c>
      <c r="H659" s="222">
        <v>2</v>
      </c>
      <c r="I659" s="223"/>
      <c r="J659" s="224">
        <f>ROUND(I659*H659,2)</f>
        <v>0</v>
      </c>
      <c r="K659" s="220" t="s">
        <v>130</v>
      </c>
      <c r="L659" s="44"/>
      <c r="M659" s="225" t="s">
        <v>1</v>
      </c>
      <c r="N659" s="226" t="s">
        <v>45</v>
      </c>
      <c r="O659" s="91"/>
      <c r="P659" s="227">
        <f>O659*H659</f>
        <v>0</v>
      </c>
      <c r="Q659" s="227">
        <v>0</v>
      </c>
      <c r="R659" s="227">
        <f>Q659*H659</f>
        <v>0</v>
      </c>
      <c r="S659" s="227">
        <v>0</v>
      </c>
      <c r="T659" s="228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9" t="s">
        <v>381</v>
      </c>
      <c r="AT659" s="229" t="s">
        <v>126</v>
      </c>
      <c r="AU659" s="229" t="s">
        <v>90</v>
      </c>
      <c r="AY659" s="17" t="s">
        <v>124</v>
      </c>
      <c r="BE659" s="230">
        <f>IF(N659="základní",J659,0)</f>
        <v>0</v>
      </c>
      <c r="BF659" s="230">
        <f>IF(N659="snížená",J659,0)</f>
        <v>0</v>
      </c>
      <c r="BG659" s="230">
        <f>IF(N659="zákl. přenesená",J659,0)</f>
        <v>0</v>
      </c>
      <c r="BH659" s="230">
        <f>IF(N659="sníž. přenesená",J659,0)</f>
        <v>0</v>
      </c>
      <c r="BI659" s="230">
        <f>IF(N659="nulová",J659,0)</f>
        <v>0</v>
      </c>
      <c r="BJ659" s="17" t="s">
        <v>88</v>
      </c>
      <c r="BK659" s="230">
        <f>ROUND(I659*H659,2)</f>
        <v>0</v>
      </c>
      <c r="BL659" s="17" t="s">
        <v>381</v>
      </c>
      <c r="BM659" s="229" t="s">
        <v>658</v>
      </c>
    </row>
    <row r="660" s="2" customFormat="1">
      <c r="A660" s="38"/>
      <c r="B660" s="39"/>
      <c r="C660" s="40"/>
      <c r="D660" s="231" t="s">
        <v>132</v>
      </c>
      <c r="E660" s="40"/>
      <c r="F660" s="232" t="s">
        <v>657</v>
      </c>
      <c r="G660" s="40"/>
      <c r="H660" s="40"/>
      <c r="I660" s="233"/>
      <c r="J660" s="40"/>
      <c r="K660" s="40"/>
      <c r="L660" s="44"/>
      <c r="M660" s="234"/>
      <c r="N660" s="235"/>
      <c r="O660" s="91"/>
      <c r="P660" s="91"/>
      <c r="Q660" s="91"/>
      <c r="R660" s="91"/>
      <c r="S660" s="91"/>
      <c r="T660" s="92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T660" s="17" t="s">
        <v>132</v>
      </c>
      <c r="AU660" s="17" t="s">
        <v>90</v>
      </c>
    </row>
    <row r="661" s="13" customFormat="1">
      <c r="A661" s="13"/>
      <c r="B661" s="236"/>
      <c r="C661" s="237"/>
      <c r="D661" s="231" t="s">
        <v>134</v>
      </c>
      <c r="E661" s="238" t="s">
        <v>1</v>
      </c>
      <c r="F661" s="239" t="s">
        <v>457</v>
      </c>
      <c r="G661" s="237"/>
      <c r="H661" s="238" t="s">
        <v>1</v>
      </c>
      <c r="I661" s="240"/>
      <c r="J661" s="237"/>
      <c r="K661" s="237"/>
      <c r="L661" s="241"/>
      <c r="M661" s="242"/>
      <c r="N661" s="243"/>
      <c r="O661" s="243"/>
      <c r="P661" s="243"/>
      <c r="Q661" s="243"/>
      <c r="R661" s="243"/>
      <c r="S661" s="243"/>
      <c r="T661" s="24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5" t="s">
        <v>134</v>
      </c>
      <c r="AU661" s="245" t="s">
        <v>90</v>
      </c>
      <c r="AV661" s="13" t="s">
        <v>88</v>
      </c>
      <c r="AW661" s="13" t="s">
        <v>38</v>
      </c>
      <c r="AX661" s="13" t="s">
        <v>80</v>
      </c>
      <c r="AY661" s="245" t="s">
        <v>124</v>
      </c>
    </row>
    <row r="662" s="13" customFormat="1">
      <c r="A662" s="13"/>
      <c r="B662" s="236"/>
      <c r="C662" s="237"/>
      <c r="D662" s="231" t="s">
        <v>134</v>
      </c>
      <c r="E662" s="238" t="s">
        <v>1</v>
      </c>
      <c r="F662" s="239" t="s">
        <v>655</v>
      </c>
      <c r="G662" s="237"/>
      <c r="H662" s="238" t="s">
        <v>1</v>
      </c>
      <c r="I662" s="240"/>
      <c r="J662" s="237"/>
      <c r="K662" s="237"/>
      <c r="L662" s="241"/>
      <c r="M662" s="242"/>
      <c r="N662" s="243"/>
      <c r="O662" s="243"/>
      <c r="P662" s="243"/>
      <c r="Q662" s="243"/>
      <c r="R662" s="243"/>
      <c r="S662" s="243"/>
      <c r="T662" s="244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5" t="s">
        <v>134</v>
      </c>
      <c r="AU662" s="245" t="s">
        <v>90</v>
      </c>
      <c r="AV662" s="13" t="s">
        <v>88</v>
      </c>
      <c r="AW662" s="13" t="s">
        <v>38</v>
      </c>
      <c r="AX662" s="13" t="s">
        <v>80</v>
      </c>
      <c r="AY662" s="245" t="s">
        <v>124</v>
      </c>
    </row>
    <row r="663" s="14" customFormat="1">
      <c r="A663" s="14"/>
      <c r="B663" s="246"/>
      <c r="C663" s="247"/>
      <c r="D663" s="231" t="s">
        <v>134</v>
      </c>
      <c r="E663" s="248" t="s">
        <v>1</v>
      </c>
      <c r="F663" s="249" t="s">
        <v>90</v>
      </c>
      <c r="G663" s="247"/>
      <c r="H663" s="250">
        <v>2</v>
      </c>
      <c r="I663" s="251"/>
      <c r="J663" s="247"/>
      <c r="K663" s="247"/>
      <c r="L663" s="252"/>
      <c r="M663" s="253"/>
      <c r="N663" s="254"/>
      <c r="O663" s="254"/>
      <c r="P663" s="254"/>
      <c r="Q663" s="254"/>
      <c r="R663" s="254"/>
      <c r="S663" s="254"/>
      <c r="T663" s="255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6" t="s">
        <v>134</v>
      </c>
      <c r="AU663" s="256" t="s">
        <v>90</v>
      </c>
      <c r="AV663" s="14" t="s">
        <v>90</v>
      </c>
      <c r="AW663" s="14" t="s">
        <v>38</v>
      </c>
      <c r="AX663" s="14" t="s">
        <v>80</v>
      </c>
      <c r="AY663" s="256" t="s">
        <v>124</v>
      </c>
    </row>
    <row r="664" s="15" customFormat="1">
      <c r="A664" s="15"/>
      <c r="B664" s="257"/>
      <c r="C664" s="258"/>
      <c r="D664" s="231" t="s">
        <v>134</v>
      </c>
      <c r="E664" s="259" t="s">
        <v>1</v>
      </c>
      <c r="F664" s="260" t="s">
        <v>138</v>
      </c>
      <c r="G664" s="258"/>
      <c r="H664" s="261">
        <v>2</v>
      </c>
      <c r="I664" s="262"/>
      <c r="J664" s="258"/>
      <c r="K664" s="258"/>
      <c r="L664" s="263"/>
      <c r="M664" s="264"/>
      <c r="N664" s="265"/>
      <c r="O664" s="265"/>
      <c r="P664" s="265"/>
      <c r="Q664" s="265"/>
      <c r="R664" s="265"/>
      <c r="S664" s="265"/>
      <c r="T664" s="266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67" t="s">
        <v>134</v>
      </c>
      <c r="AU664" s="267" t="s">
        <v>90</v>
      </c>
      <c r="AV664" s="15" t="s">
        <v>131</v>
      </c>
      <c r="AW664" s="15" t="s">
        <v>38</v>
      </c>
      <c r="AX664" s="15" t="s">
        <v>88</v>
      </c>
      <c r="AY664" s="267" t="s">
        <v>124</v>
      </c>
    </row>
    <row r="665" s="2" customFormat="1" ht="24.15" customHeight="1">
      <c r="A665" s="38"/>
      <c r="B665" s="39"/>
      <c r="C665" s="268" t="s">
        <v>659</v>
      </c>
      <c r="D665" s="268" t="s">
        <v>170</v>
      </c>
      <c r="E665" s="269" t="s">
        <v>660</v>
      </c>
      <c r="F665" s="270" t="s">
        <v>661</v>
      </c>
      <c r="G665" s="271" t="s">
        <v>199</v>
      </c>
      <c r="H665" s="272">
        <v>0.20000000000000001</v>
      </c>
      <c r="I665" s="273"/>
      <c r="J665" s="274">
        <f>ROUND(I665*H665,2)</f>
        <v>0</v>
      </c>
      <c r="K665" s="270" t="s">
        <v>130</v>
      </c>
      <c r="L665" s="275"/>
      <c r="M665" s="276" t="s">
        <v>1</v>
      </c>
      <c r="N665" s="277" t="s">
        <v>45</v>
      </c>
      <c r="O665" s="91"/>
      <c r="P665" s="227">
        <f>O665*H665</f>
        <v>0</v>
      </c>
      <c r="Q665" s="227">
        <v>0</v>
      </c>
      <c r="R665" s="227">
        <f>Q665*H665</f>
        <v>0</v>
      </c>
      <c r="S665" s="227">
        <v>0</v>
      </c>
      <c r="T665" s="228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9" t="s">
        <v>391</v>
      </c>
      <c r="AT665" s="229" t="s">
        <v>170</v>
      </c>
      <c r="AU665" s="229" t="s">
        <v>90</v>
      </c>
      <c r="AY665" s="17" t="s">
        <v>124</v>
      </c>
      <c r="BE665" s="230">
        <f>IF(N665="základní",J665,0)</f>
        <v>0</v>
      </c>
      <c r="BF665" s="230">
        <f>IF(N665="snížená",J665,0)</f>
        <v>0</v>
      </c>
      <c r="BG665" s="230">
        <f>IF(N665="zákl. přenesená",J665,0)</f>
        <v>0</v>
      </c>
      <c r="BH665" s="230">
        <f>IF(N665="sníž. přenesená",J665,0)</f>
        <v>0</v>
      </c>
      <c r="BI665" s="230">
        <f>IF(N665="nulová",J665,0)</f>
        <v>0</v>
      </c>
      <c r="BJ665" s="17" t="s">
        <v>88</v>
      </c>
      <c r="BK665" s="230">
        <f>ROUND(I665*H665,2)</f>
        <v>0</v>
      </c>
      <c r="BL665" s="17" t="s">
        <v>381</v>
      </c>
      <c r="BM665" s="229" t="s">
        <v>662</v>
      </c>
    </row>
    <row r="666" s="2" customFormat="1">
      <c r="A666" s="38"/>
      <c r="B666" s="39"/>
      <c r="C666" s="40"/>
      <c r="D666" s="231" t="s">
        <v>132</v>
      </c>
      <c r="E666" s="40"/>
      <c r="F666" s="232" t="s">
        <v>661</v>
      </c>
      <c r="G666" s="40"/>
      <c r="H666" s="40"/>
      <c r="I666" s="233"/>
      <c r="J666" s="40"/>
      <c r="K666" s="40"/>
      <c r="L666" s="44"/>
      <c r="M666" s="234"/>
      <c r="N666" s="235"/>
      <c r="O666" s="91"/>
      <c r="P666" s="91"/>
      <c r="Q666" s="91"/>
      <c r="R666" s="91"/>
      <c r="S666" s="91"/>
      <c r="T666" s="92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T666" s="17" t="s">
        <v>132</v>
      </c>
      <c r="AU666" s="17" t="s">
        <v>90</v>
      </c>
    </row>
    <row r="667" s="13" customFormat="1">
      <c r="A667" s="13"/>
      <c r="B667" s="236"/>
      <c r="C667" s="237"/>
      <c r="D667" s="231" t="s">
        <v>134</v>
      </c>
      <c r="E667" s="238" t="s">
        <v>1</v>
      </c>
      <c r="F667" s="239" t="s">
        <v>457</v>
      </c>
      <c r="G667" s="237"/>
      <c r="H667" s="238" t="s">
        <v>1</v>
      </c>
      <c r="I667" s="240"/>
      <c r="J667" s="237"/>
      <c r="K667" s="237"/>
      <c r="L667" s="241"/>
      <c r="M667" s="242"/>
      <c r="N667" s="243"/>
      <c r="O667" s="243"/>
      <c r="P667" s="243"/>
      <c r="Q667" s="243"/>
      <c r="R667" s="243"/>
      <c r="S667" s="243"/>
      <c r="T667" s="244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5" t="s">
        <v>134</v>
      </c>
      <c r="AU667" s="245" t="s">
        <v>90</v>
      </c>
      <c r="AV667" s="13" t="s">
        <v>88</v>
      </c>
      <c r="AW667" s="13" t="s">
        <v>38</v>
      </c>
      <c r="AX667" s="13" t="s">
        <v>80</v>
      </c>
      <c r="AY667" s="245" t="s">
        <v>124</v>
      </c>
    </row>
    <row r="668" s="13" customFormat="1">
      <c r="A668" s="13"/>
      <c r="B668" s="236"/>
      <c r="C668" s="237"/>
      <c r="D668" s="231" t="s">
        <v>134</v>
      </c>
      <c r="E668" s="238" t="s">
        <v>1</v>
      </c>
      <c r="F668" s="239" t="s">
        <v>655</v>
      </c>
      <c r="G668" s="237"/>
      <c r="H668" s="238" t="s">
        <v>1</v>
      </c>
      <c r="I668" s="240"/>
      <c r="J668" s="237"/>
      <c r="K668" s="237"/>
      <c r="L668" s="241"/>
      <c r="M668" s="242"/>
      <c r="N668" s="243"/>
      <c r="O668" s="243"/>
      <c r="P668" s="243"/>
      <c r="Q668" s="243"/>
      <c r="R668" s="243"/>
      <c r="S668" s="243"/>
      <c r="T668" s="24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5" t="s">
        <v>134</v>
      </c>
      <c r="AU668" s="245" t="s">
        <v>90</v>
      </c>
      <c r="AV668" s="13" t="s">
        <v>88</v>
      </c>
      <c r="AW668" s="13" t="s">
        <v>38</v>
      </c>
      <c r="AX668" s="13" t="s">
        <v>80</v>
      </c>
      <c r="AY668" s="245" t="s">
        <v>124</v>
      </c>
    </row>
    <row r="669" s="14" customFormat="1">
      <c r="A669" s="14"/>
      <c r="B669" s="246"/>
      <c r="C669" s="247"/>
      <c r="D669" s="231" t="s">
        <v>134</v>
      </c>
      <c r="E669" s="248" t="s">
        <v>1</v>
      </c>
      <c r="F669" s="249" t="s">
        <v>663</v>
      </c>
      <c r="G669" s="247"/>
      <c r="H669" s="250">
        <v>0.20000000000000001</v>
      </c>
      <c r="I669" s="251"/>
      <c r="J669" s="247"/>
      <c r="K669" s="247"/>
      <c r="L669" s="252"/>
      <c r="M669" s="253"/>
      <c r="N669" s="254"/>
      <c r="O669" s="254"/>
      <c r="P669" s="254"/>
      <c r="Q669" s="254"/>
      <c r="R669" s="254"/>
      <c r="S669" s="254"/>
      <c r="T669" s="255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6" t="s">
        <v>134</v>
      </c>
      <c r="AU669" s="256" t="s">
        <v>90</v>
      </c>
      <c r="AV669" s="14" t="s">
        <v>90</v>
      </c>
      <c r="AW669" s="14" t="s">
        <v>38</v>
      </c>
      <c r="AX669" s="14" t="s">
        <v>80</v>
      </c>
      <c r="AY669" s="256" t="s">
        <v>124</v>
      </c>
    </row>
    <row r="670" s="15" customFormat="1">
      <c r="A670" s="15"/>
      <c r="B670" s="257"/>
      <c r="C670" s="258"/>
      <c r="D670" s="231" t="s">
        <v>134</v>
      </c>
      <c r="E670" s="259" t="s">
        <v>1</v>
      </c>
      <c r="F670" s="260" t="s">
        <v>138</v>
      </c>
      <c r="G670" s="258"/>
      <c r="H670" s="261">
        <v>0.20000000000000001</v>
      </c>
      <c r="I670" s="262"/>
      <c r="J670" s="258"/>
      <c r="K670" s="258"/>
      <c r="L670" s="263"/>
      <c r="M670" s="264"/>
      <c r="N670" s="265"/>
      <c r="O670" s="265"/>
      <c r="P670" s="265"/>
      <c r="Q670" s="265"/>
      <c r="R670" s="265"/>
      <c r="S670" s="265"/>
      <c r="T670" s="266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67" t="s">
        <v>134</v>
      </c>
      <c r="AU670" s="267" t="s">
        <v>90</v>
      </c>
      <c r="AV670" s="15" t="s">
        <v>131</v>
      </c>
      <c r="AW670" s="15" t="s">
        <v>38</v>
      </c>
      <c r="AX670" s="15" t="s">
        <v>88</v>
      </c>
      <c r="AY670" s="267" t="s">
        <v>124</v>
      </c>
    </row>
    <row r="671" s="2" customFormat="1" ht="62.7" customHeight="1">
      <c r="A671" s="38"/>
      <c r="B671" s="39"/>
      <c r="C671" s="218" t="s">
        <v>462</v>
      </c>
      <c r="D671" s="218" t="s">
        <v>126</v>
      </c>
      <c r="E671" s="219" t="s">
        <v>652</v>
      </c>
      <c r="F671" s="220" t="s">
        <v>653</v>
      </c>
      <c r="G671" s="221" t="s">
        <v>209</v>
      </c>
      <c r="H671" s="222">
        <v>4</v>
      </c>
      <c r="I671" s="223"/>
      <c r="J671" s="224">
        <f>ROUND(I671*H671,2)</f>
        <v>0</v>
      </c>
      <c r="K671" s="220" t="s">
        <v>130</v>
      </c>
      <c r="L671" s="44"/>
      <c r="M671" s="225" t="s">
        <v>1</v>
      </c>
      <c r="N671" s="226" t="s">
        <v>45</v>
      </c>
      <c r="O671" s="91"/>
      <c r="P671" s="227">
        <f>O671*H671</f>
        <v>0</v>
      </c>
      <c r="Q671" s="227">
        <v>0</v>
      </c>
      <c r="R671" s="227">
        <f>Q671*H671</f>
        <v>0</v>
      </c>
      <c r="S671" s="227">
        <v>0</v>
      </c>
      <c r="T671" s="228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9" t="s">
        <v>381</v>
      </c>
      <c r="AT671" s="229" t="s">
        <v>126</v>
      </c>
      <c r="AU671" s="229" t="s">
        <v>90</v>
      </c>
      <c r="AY671" s="17" t="s">
        <v>124</v>
      </c>
      <c r="BE671" s="230">
        <f>IF(N671="základní",J671,0)</f>
        <v>0</v>
      </c>
      <c r="BF671" s="230">
        <f>IF(N671="snížená",J671,0)</f>
        <v>0</v>
      </c>
      <c r="BG671" s="230">
        <f>IF(N671="zákl. přenesená",J671,0)</f>
        <v>0</v>
      </c>
      <c r="BH671" s="230">
        <f>IF(N671="sníž. přenesená",J671,0)</f>
        <v>0</v>
      </c>
      <c r="BI671" s="230">
        <f>IF(N671="nulová",J671,0)</f>
        <v>0</v>
      </c>
      <c r="BJ671" s="17" t="s">
        <v>88</v>
      </c>
      <c r="BK671" s="230">
        <f>ROUND(I671*H671,2)</f>
        <v>0</v>
      </c>
      <c r="BL671" s="17" t="s">
        <v>381</v>
      </c>
      <c r="BM671" s="229" t="s">
        <v>664</v>
      </c>
    </row>
    <row r="672" s="2" customFormat="1">
      <c r="A672" s="38"/>
      <c r="B672" s="39"/>
      <c r="C672" s="40"/>
      <c r="D672" s="231" t="s">
        <v>132</v>
      </c>
      <c r="E672" s="40"/>
      <c r="F672" s="232" t="s">
        <v>653</v>
      </c>
      <c r="G672" s="40"/>
      <c r="H672" s="40"/>
      <c r="I672" s="233"/>
      <c r="J672" s="40"/>
      <c r="K672" s="40"/>
      <c r="L672" s="44"/>
      <c r="M672" s="234"/>
      <c r="N672" s="235"/>
      <c r="O672" s="91"/>
      <c r="P672" s="91"/>
      <c r="Q672" s="91"/>
      <c r="R672" s="91"/>
      <c r="S672" s="91"/>
      <c r="T672" s="92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T672" s="17" t="s">
        <v>132</v>
      </c>
      <c r="AU672" s="17" t="s">
        <v>90</v>
      </c>
    </row>
    <row r="673" s="13" customFormat="1">
      <c r="A673" s="13"/>
      <c r="B673" s="236"/>
      <c r="C673" s="237"/>
      <c r="D673" s="231" t="s">
        <v>134</v>
      </c>
      <c r="E673" s="238" t="s">
        <v>1</v>
      </c>
      <c r="F673" s="239" t="s">
        <v>457</v>
      </c>
      <c r="G673" s="237"/>
      <c r="H673" s="238" t="s">
        <v>1</v>
      </c>
      <c r="I673" s="240"/>
      <c r="J673" s="237"/>
      <c r="K673" s="237"/>
      <c r="L673" s="241"/>
      <c r="M673" s="242"/>
      <c r="N673" s="243"/>
      <c r="O673" s="243"/>
      <c r="P673" s="243"/>
      <c r="Q673" s="243"/>
      <c r="R673" s="243"/>
      <c r="S673" s="243"/>
      <c r="T673" s="244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5" t="s">
        <v>134</v>
      </c>
      <c r="AU673" s="245" t="s">
        <v>90</v>
      </c>
      <c r="AV673" s="13" t="s">
        <v>88</v>
      </c>
      <c r="AW673" s="13" t="s">
        <v>38</v>
      </c>
      <c r="AX673" s="13" t="s">
        <v>80</v>
      </c>
      <c r="AY673" s="245" t="s">
        <v>124</v>
      </c>
    </row>
    <row r="674" s="13" customFormat="1">
      <c r="A674" s="13"/>
      <c r="B674" s="236"/>
      <c r="C674" s="237"/>
      <c r="D674" s="231" t="s">
        <v>134</v>
      </c>
      <c r="E674" s="238" t="s">
        <v>1</v>
      </c>
      <c r="F674" s="239" t="s">
        <v>665</v>
      </c>
      <c r="G674" s="237"/>
      <c r="H674" s="238" t="s">
        <v>1</v>
      </c>
      <c r="I674" s="240"/>
      <c r="J674" s="237"/>
      <c r="K674" s="237"/>
      <c r="L674" s="241"/>
      <c r="M674" s="242"/>
      <c r="N674" s="243"/>
      <c r="O674" s="243"/>
      <c r="P674" s="243"/>
      <c r="Q674" s="243"/>
      <c r="R674" s="243"/>
      <c r="S674" s="243"/>
      <c r="T674" s="244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5" t="s">
        <v>134</v>
      </c>
      <c r="AU674" s="245" t="s">
        <v>90</v>
      </c>
      <c r="AV674" s="13" t="s">
        <v>88</v>
      </c>
      <c r="AW674" s="13" t="s">
        <v>38</v>
      </c>
      <c r="AX674" s="13" t="s">
        <v>80</v>
      </c>
      <c r="AY674" s="245" t="s">
        <v>124</v>
      </c>
    </row>
    <row r="675" s="14" customFormat="1">
      <c r="A675" s="14"/>
      <c r="B675" s="246"/>
      <c r="C675" s="247"/>
      <c r="D675" s="231" t="s">
        <v>134</v>
      </c>
      <c r="E675" s="248" t="s">
        <v>1</v>
      </c>
      <c r="F675" s="249" t="s">
        <v>131</v>
      </c>
      <c r="G675" s="247"/>
      <c r="H675" s="250">
        <v>4</v>
      </c>
      <c r="I675" s="251"/>
      <c r="J675" s="247"/>
      <c r="K675" s="247"/>
      <c r="L675" s="252"/>
      <c r="M675" s="253"/>
      <c r="N675" s="254"/>
      <c r="O675" s="254"/>
      <c r="P675" s="254"/>
      <c r="Q675" s="254"/>
      <c r="R675" s="254"/>
      <c r="S675" s="254"/>
      <c r="T675" s="255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6" t="s">
        <v>134</v>
      </c>
      <c r="AU675" s="256" t="s">
        <v>90</v>
      </c>
      <c r="AV675" s="14" t="s">
        <v>90</v>
      </c>
      <c r="AW675" s="14" t="s">
        <v>38</v>
      </c>
      <c r="AX675" s="14" t="s">
        <v>80</v>
      </c>
      <c r="AY675" s="256" t="s">
        <v>124</v>
      </c>
    </row>
    <row r="676" s="15" customFormat="1">
      <c r="A676" s="15"/>
      <c r="B676" s="257"/>
      <c r="C676" s="258"/>
      <c r="D676" s="231" t="s">
        <v>134</v>
      </c>
      <c r="E676" s="259" t="s">
        <v>1</v>
      </c>
      <c r="F676" s="260" t="s">
        <v>138</v>
      </c>
      <c r="G676" s="258"/>
      <c r="H676" s="261">
        <v>4</v>
      </c>
      <c r="I676" s="262"/>
      <c r="J676" s="258"/>
      <c r="K676" s="258"/>
      <c r="L676" s="263"/>
      <c r="M676" s="264"/>
      <c r="N676" s="265"/>
      <c r="O676" s="265"/>
      <c r="P676" s="265"/>
      <c r="Q676" s="265"/>
      <c r="R676" s="265"/>
      <c r="S676" s="265"/>
      <c r="T676" s="266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67" t="s">
        <v>134</v>
      </c>
      <c r="AU676" s="267" t="s">
        <v>90</v>
      </c>
      <c r="AV676" s="15" t="s">
        <v>131</v>
      </c>
      <c r="AW676" s="15" t="s">
        <v>38</v>
      </c>
      <c r="AX676" s="15" t="s">
        <v>88</v>
      </c>
      <c r="AY676" s="267" t="s">
        <v>124</v>
      </c>
    </row>
    <row r="677" s="2" customFormat="1" ht="37.8" customHeight="1">
      <c r="A677" s="38"/>
      <c r="B677" s="39"/>
      <c r="C677" s="218" t="s">
        <v>666</v>
      </c>
      <c r="D677" s="218" t="s">
        <v>126</v>
      </c>
      <c r="E677" s="219" t="s">
        <v>667</v>
      </c>
      <c r="F677" s="220" t="s">
        <v>668</v>
      </c>
      <c r="G677" s="221" t="s">
        <v>209</v>
      </c>
      <c r="H677" s="222">
        <v>8</v>
      </c>
      <c r="I677" s="223"/>
      <c r="J677" s="224">
        <f>ROUND(I677*H677,2)</f>
        <v>0</v>
      </c>
      <c r="K677" s="220" t="s">
        <v>130</v>
      </c>
      <c r="L677" s="44"/>
      <c r="M677" s="225" t="s">
        <v>1</v>
      </c>
      <c r="N677" s="226" t="s">
        <v>45</v>
      </c>
      <c r="O677" s="91"/>
      <c r="P677" s="227">
        <f>O677*H677</f>
        <v>0</v>
      </c>
      <c r="Q677" s="227">
        <v>0</v>
      </c>
      <c r="R677" s="227">
        <f>Q677*H677</f>
        <v>0</v>
      </c>
      <c r="S677" s="227">
        <v>0</v>
      </c>
      <c r="T677" s="228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9" t="s">
        <v>381</v>
      </c>
      <c r="AT677" s="229" t="s">
        <v>126</v>
      </c>
      <c r="AU677" s="229" t="s">
        <v>90</v>
      </c>
      <c r="AY677" s="17" t="s">
        <v>124</v>
      </c>
      <c r="BE677" s="230">
        <f>IF(N677="základní",J677,0)</f>
        <v>0</v>
      </c>
      <c r="BF677" s="230">
        <f>IF(N677="snížená",J677,0)</f>
        <v>0</v>
      </c>
      <c r="BG677" s="230">
        <f>IF(N677="zákl. přenesená",J677,0)</f>
        <v>0</v>
      </c>
      <c r="BH677" s="230">
        <f>IF(N677="sníž. přenesená",J677,0)</f>
        <v>0</v>
      </c>
      <c r="BI677" s="230">
        <f>IF(N677="nulová",J677,0)</f>
        <v>0</v>
      </c>
      <c r="BJ677" s="17" t="s">
        <v>88</v>
      </c>
      <c r="BK677" s="230">
        <f>ROUND(I677*H677,2)</f>
        <v>0</v>
      </c>
      <c r="BL677" s="17" t="s">
        <v>381</v>
      </c>
      <c r="BM677" s="229" t="s">
        <v>669</v>
      </c>
    </row>
    <row r="678" s="2" customFormat="1">
      <c r="A678" s="38"/>
      <c r="B678" s="39"/>
      <c r="C678" s="40"/>
      <c r="D678" s="231" t="s">
        <v>132</v>
      </c>
      <c r="E678" s="40"/>
      <c r="F678" s="232" t="s">
        <v>668</v>
      </c>
      <c r="G678" s="40"/>
      <c r="H678" s="40"/>
      <c r="I678" s="233"/>
      <c r="J678" s="40"/>
      <c r="K678" s="40"/>
      <c r="L678" s="44"/>
      <c r="M678" s="234"/>
      <c r="N678" s="235"/>
      <c r="O678" s="91"/>
      <c r="P678" s="91"/>
      <c r="Q678" s="91"/>
      <c r="R678" s="91"/>
      <c r="S678" s="91"/>
      <c r="T678" s="92"/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T678" s="17" t="s">
        <v>132</v>
      </c>
      <c r="AU678" s="17" t="s">
        <v>90</v>
      </c>
    </row>
    <row r="679" s="13" customFormat="1">
      <c r="A679" s="13"/>
      <c r="B679" s="236"/>
      <c r="C679" s="237"/>
      <c r="D679" s="231" t="s">
        <v>134</v>
      </c>
      <c r="E679" s="238" t="s">
        <v>1</v>
      </c>
      <c r="F679" s="239" t="s">
        <v>457</v>
      </c>
      <c r="G679" s="237"/>
      <c r="H679" s="238" t="s">
        <v>1</v>
      </c>
      <c r="I679" s="240"/>
      <c r="J679" s="237"/>
      <c r="K679" s="237"/>
      <c r="L679" s="241"/>
      <c r="M679" s="242"/>
      <c r="N679" s="243"/>
      <c r="O679" s="243"/>
      <c r="P679" s="243"/>
      <c r="Q679" s="243"/>
      <c r="R679" s="243"/>
      <c r="S679" s="243"/>
      <c r="T679" s="244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5" t="s">
        <v>134</v>
      </c>
      <c r="AU679" s="245" t="s">
        <v>90</v>
      </c>
      <c r="AV679" s="13" t="s">
        <v>88</v>
      </c>
      <c r="AW679" s="13" t="s">
        <v>38</v>
      </c>
      <c r="AX679" s="13" t="s">
        <v>80</v>
      </c>
      <c r="AY679" s="245" t="s">
        <v>124</v>
      </c>
    </row>
    <row r="680" s="13" customFormat="1">
      <c r="A680" s="13"/>
      <c r="B680" s="236"/>
      <c r="C680" s="237"/>
      <c r="D680" s="231" t="s">
        <v>134</v>
      </c>
      <c r="E680" s="238" t="s">
        <v>1</v>
      </c>
      <c r="F680" s="239" t="s">
        <v>665</v>
      </c>
      <c r="G680" s="237"/>
      <c r="H680" s="238" t="s">
        <v>1</v>
      </c>
      <c r="I680" s="240"/>
      <c r="J680" s="237"/>
      <c r="K680" s="237"/>
      <c r="L680" s="241"/>
      <c r="M680" s="242"/>
      <c r="N680" s="243"/>
      <c r="O680" s="243"/>
      <c r="P680" s="243"/>
      <c r="Q680" s="243"/>
      <c r="R680" s="243"/>
      <c r="S680" s="243"/>
      <c r="T680" s="244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5" t="s">
        <v>134</v>
      </c>
      <c r="AU680" s="245" t="s">
        <v>90</v>
      </c>
      <c r="AV680" s="13" t="s">
        <v>88</v>
      </c>
      <c r="AW680" s="13" t="s">
        <v>38</v>
      </c>
      <c r="AX680" s="13" t="s">
        <v>80</v>
      </c>
      <c r="AY680" s="245" t="s">
        <v>124</v>
      </c>
    </row>
    <row r="681" s="14" customFormat="1">
      <c r="A681" s="14"/>
      <c r="B681" s="246"/>
      <c r="C681" s="247"/>
      <c r="D681" s="231" t="s">
        <v>134</v>
      </c>
      <c r="E681" s="248" t="s">
        <v>1</v>
      </c>
      <c r="F681" s="249" t="s">
        <v>670</v>
      </c>
      <c r="G681" s="247"/>
      <c r="H681" s="250">
        <v>8</v>
      </c>
      <c r="I681" s="251"/>
      <c r="J681" s="247"/>
      <c r="K681" s="247"/>
      <c r="L681" s="252"/>
      <c r="M681" s="253"/>
      <c r="N681" s="254"/>
      <c r="O681" s="254"/>
      <c r="P681" s="254"/>
      <c r="Q681" s="254"/>
      <c r="R681" s="254"/>
      <c r="S681" s="254"/>
      <c r="T681" s="255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6" t="s">
        <v>134</v>
      </c>
      <c r="AU681" s="256" t="s">
        <v>90</v>
      </c>
      <c r="AV681" s="14" t="s">
        <v>90</v>
      </c>
      <c r="AW681" s="14" t="s">
        <v>38</v>
      </c>
      <c r="AX681" s="14" t="s">
        <v>80</v>
      </c>
      <c r="AY681" s="256" t="s">
        <v>124</v>
      </c>
    </row>
    <row r="682" s="15" customFormat="1">
      <c r="A682" s="15"/>
      <c r="B682" s="257"/>
      <c r="C682" s="258"/>
      <c r="D682" s="231" t="s">
        <v>134</v>
      </c>
      <c r="E682" s="259" t="s">
        <v>1</v>
      </c>
      <c r="F682" s="260" t="s">
        <v>138</v>
      </c>
      <c r="G682" s="258"/>
      <c r="H682" s="261">
        <v>8</v>
      </c>
      <c r="I682" s="262"/>
      <c r="J682" s="258"/>
      <c r="K682" s="258"/>
      <c r="L682" s="263"/>
      <c r="M682" s="264"/>
      <c r="N682" s="265"/>
      <c r="O682" s="265"/>
      <c r="P682" s="265"/>
      <c r="Q682" s="265"/>
      <c r="R682" s="265"/>
      <c r="S682" s="265"/>
      <c r="T682" s="266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67" t="s">
        <v>134</v>
      </c>
      <c r="AU682" s="267" t="s">
        <v>90</v>
      </c>
      <c r="AV682" s="15" t="s">
        <v>131</v>
      </c>
      <c r="AW682" s="15" t="s">
        <v>38</v>
      </c>
      <c r="AX682" s="15" t="s">
        <v>88</v>
      </c>
      <c r="AY682" s="267" t="s">
        <v>124</v>
      </c>
    </row>
    <row r="683" s="2" customFormat="1" ht="24.15" customHeight="1">
      <c r="A683" s="38"/>
      <c r="B683" s="39"/>
      <c r="C683" s="268" t="s">
        <v>466</v>
      </c>
      <c r="D683" s="268" t="s">
        <v>170</v>
      </c>
      <c r="E683" s="269" t="s">
        <v>671</v>
      </c>
      <c r="F683" s="270" t="s">
        <v>672</v>
      </c>
      <c r="G683" s="271" t="s">
        <v>199</v>
      </c>
      <c r="H683" s="272">
        <v>0.80000000000000004</v>
      </c>
      <c r="I683" s="273"/>
      <c r="J683" s="274">
        <f>ROUND(I683*H683,2)</f>
        <v>0</v>
      </c>
      <c r="K683" s="270" t="s">
        <v>130</v>
      </c>
      <c r="L683" s="275"/>
      <c r="M683" s="276" t="s">
        <v>1</v>
      </c>
      <c r="N683" s="277" t="s">
        <v>45</v>
      </c>
      <c r="O683" s="91"/>
      <c r="P683" s="227">
        <f>O683*H683</f>
        <v>0</v>
      </c>
      <c r="Q683" s="227">
        <v>0</v>
      </c>
      <c r="R683" s="227">
        <f>Q683*H683</f>
        <v>0</v>
      </c>
      <c r="S683" s="227">
        <v>0</v>
      </c>
      <c r="T683" s="228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9" t="s">
        <v>391</v>
      </c>
      <c r="AT683" s="229" t="s">
        <v>170</v>
      </c>
      <c r="AU683" s="229" t="s">
        <v>90</v>
      </c>
      <c r="AY683" s="17" t="s">
        <v>124</v>
      </c>
      <c r="BE683" s="230">
        <f>IF(N683="základní",J683,0)</f>
        <v>0</v>
      </c>
      <c r="BF683" s="230">
        <f>IF(N683="snížená",J683,0)</f>
        <v>0</v>
      </c>
      <c r="BG683" s="230">
        <f>IF(N683="zákl. přenesená",J683,0)</f>
        <v>0</v>
      </c>
      <c r="BH683" s="230">
        <f>IF(N683="sníž. přenesená",J683,0)</f>
        <v>0</v>
      </c>
      <c r="BI683" s="230">
        <f>IF(N683="nulová",J683,0)</f>
        <v>0</v>
      </c>
      <c r="BJ683" s="17" t="s">
        <v>88</v>
      </c>
      <c r="BK683" s="230">
        <f>ROUND(I683*H683,2)</f>
        <v>0</v>
      </c>
      <c r="BL683" s="17" t="s">
        <v>381</v>
      </c>
      <c r="BM683" s="229" t="s">
        <v>673</v>
      </c>
    </row>
    <row r="684" s="2" customFormat="1">
      <c r="A684" s="38"/>
      <c r="B684" s="39"/>
      <c r="C684" s="40"/>
      <c r="D684" s="231" t="s">
        <v>132</v>
      </c>
      <c r="E684" s="40"/>
      <c r="F684" s="232" t="s">
        <v>672</v>
      </c>
      <c r="G684" s="40"/>
      <c r="H684" s="40"/>
      <c r="I684" s="233"/>
      <c r="J684" s="40"/>
      <c r="K684" s="40"/>
      <c r="L684" s="44"/>
      <c r="M684" s="234"/>
      <c r="N684" s="235"/>
      <c r="O684" s="91"/>
      <c r="P684" s="91"/>
      <c r="Q684" s="91"/>
      <c r="R684" s="91"/>
      <c r="S684" s="91"/>
      <c r="T684" s="92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T684" s="17" t="s">
        <v>132</v>
      </c>
      <c r="AU684" s="17" t="s">
        <v>90</v>
      </c>
    </row>
    <row r="685" s="13" customFormat="1">
      <c r="A685" s="13"/>
      <c r="B685" s="236"/>
      <c r="C685" s="237"/>
      <c r="D685" s="231" t="s">
        <v>134</v>
      </c>
      <c r="E685" s="238" t="s">
        <v>1</v>
      </c>
      <c r="F685" s="239" t="s">
        <v>457</v>
      </c>
      <c r="G685" s="237"/>
      <c r="H685" s="238" t="s">
        <v>1</v>
      </c>
      <c r="I685" s="240"/>
      <c r="J685" s="237"/>
      <c r="K685" s="237"/>
      <c r="L685" s="241"/>
      <c r="M685" s="242"/>
      <c r="N685" s="243"/>
      <c r="O685" s="243"/>
      <c r="P685" s="243"/>
      <c r="Q685" s="243"/>
      <c r="R685" s="243"/>
      <c r="S685" s="243"/>
      <c r="T685" s="244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5" t="s">
        <v>134</v>
      </c>
      <c r="AU685" s="245" t="s">
        <v>90</v>
      </c>
      <c r="AV685" s="13" t="s">
        <v>88</v>
      </c>
      <c r="AW685" s="13" t="s">
        <v>38</v>
      </c>
      <c r="AX685" s="13" t="s">
        <v>80</v>
      </c>
      <c r="AY685" s="245" t="s">
        <v>124</v>
      </c>
    </row>
    <row r="686" s="13" customFormat="1">
      <c r="A686" s="13"/>
      <c r="B686" s="236"/>
      <c r="C686" s="237"/>
      <c r="D686" s="231" t="s">
        <v>134</v>
      </c>
      <c r="E686" s="238" t="s">
        <v>1</v>
      </c>
      <c r="F686" s="239" t="s">
        <v>665</v>
      </c>
      <c r="G686" s="237"/>
      <c r="H686" s="238" t="s">
        <v>1</v>
      </c>
      <c r="I686" s="240"/>
      <c r="J686" s="237"/>
      <c r="K686" s="237"/>
      <c r="L686" s="241"/>
      <c r="M686" s="242"/>
      <c r="N686" s="243"/>
      <c r="O686" s="243"/>
      <c r="P686" s="243"/>
      <c r="Q686" s="243"/>
      <c r="R686" s="243"/>
      <c r="S686" s="243"/>
      <c r="T686" s="244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5" t="s">
        <v>134</v>
      </c>
      <c r="AU686" s="245" t="s">
        <v>90</v>
      </c>
      <c r="AV686" s="13" t="s">
        <v>88</v>
      </c>
      <c r="AW686" s="13" t="s">
        <v>38</v>
      </c>
      <c r="AX686" s="13" t="s">
        <v>80</v>
      </c>
      <c r="AY686" s="245" t="s">
        <v>124</v>
      </c>
    </row>
    <row r="687" s="14" customFormat="1">
      <c r="A687" s="14"/>
      <c r="B687" s="246"/>
      <c r="C687" s="247"/>
      <c r="D687" s="231" t="s">
        <v>134</v>
      </c>
      <c r="E687" s="248" t="s">
        <v>1</v>
      </c>
      <c r="F687" s="249" t="s">
        <v>674</v>
      </c>
      <c r="G687" s="247"/>
      <c r="H687" s="250">
        <v>0.80000000000000004</v>
      </c>
      <c r="I687" s="251"/>
      <c r="J687" s="247"/>
      <c r="K687" s="247"/>
      <c r="L687" s="252"/>
      <c r="M687" s="253"/>
      <c r="N687" s="254"/>
      <c r="O687" s="254"/>
      <c r="P687" s="254"/>
      <c r="Q687" s="254"/>
      <c r="R687" s="254"/>
      <c r="S687" s="254"/>
      <c r="T687" s="255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6" t="s">
        <v>134</v>
      </c>
      <c r="AU687" s="256" t="s">
        <v>90</v>
      </c>
      <c r="AV687" s="14" t="s">
        <v>90</v>
      </c>
      <c r="AW687" s="14" t="s">
        <v>38</v>
      </c>
      <c r="AX687" s="14" t="s">
        <v>80</v>
      </c>
      <c r="AY687" s="256" t="s">
        <v>124</v>
      </c>
    </row>
    <row r="688" s="15" customFormat="1">
      <c r="A688" s="15"/>
      <c r="B688" s="257"/>
      <c r="C688" s="258"/>
      <c r="D688" s="231" t="s">
        <v>134</v>
      </c>
      <c r="E688" s="259" t="s">
        <v>1</v>
      </c>
      <c r="F688" s="260" t="s">
        <v>138</v>
      </c>
      <c r="G688" s="258"/>
      <c r="H688" s="261">
        <v>0.80000000000000004</v>
      </c>
      <c r="I688" s="262"/>
      <c r="J688" s="258"/>
      <c r="K688" s="258"/>
      <c r="L688" s="263"/>
      <c r="M688" s="264"/>
      <c r="N688" s="265"/>
      <c r="O688" s="265"/>
      <c r="P688" s="265"/>
      <c r="Q688" s="265"/>
      <c r="R688" s="265"/>
      <c r="S688" s="265"/>
      <c r="T688" s="266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67" t="s">
        <v>134</v>
      </c>
      <c r="AU688" s="267" t="s">
        <v>90</v>
      </c>
      <c r="AV688" s="15" t="s">
        <v>131</v>
      </c>
      <c r="AW688" s="15" t="s">
        <v>38</v>
      </c>
      <c r="AX688" s="15" t="s">
        <v>88</v>
      </c>
      <c r="AY688" s="267" t="s">
        <v>124</v>
      </c>
    </row>
    <row r="689" s="2" customFormat="1" ht="14.4" customHeight="1">
      <c r="A689" s="38"/>
      <c r="B689" s="39"/>
      <c r="C689" s="218" t="s">
        <v>675</v>
      </c>
      <c r="D689" s="218" t="s">
        <v>126</v>
      </c>
      <c r="E689" s="219" t="s">
        <v>676</v>
      </c>
      <c r="F689" s="220" t="s">
        <v>677</v>
      </c>
      <c r="G689" s="221" t="s">
        <v>209</v>
      </c>
      <c r="H689" s="222">
        <v>29</v>
      </c>
      <c r="I689" s="223"/>
      <c r="J689" s="224">
        <f>ROUND(I689*H689,2)</f>
        <v>0</v>
      </c>
      <c r="K689" s="220" t="s">
        <v>130</v>
      </c>
      <c r="L689" s="44"/>
      <c r="M689" s="225" t="s">
        <v>1</v>
      </c>
      <c r="N689" s="226" t="s">
        <v>45</v>
      </c>
      <c r="O689" s="91"/>
      <c r="P689" s="227">
        <f>O689*H689</f>
        <v>0</v>
      </c>
      <c r="Q689" s="227">
        <v>0</v>
      </c>
      <c r="R689" s="227">
        <f>Q689*H689</f>
        <v>0</v>
      </c>
      <c r="S689" s="227">
        <v>0</v>
      </c>
      <c r="T689" s="228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9" t="s">
        <v>381</v>
      </c>
      <c r="AT689" s="229" t="s">
        <v>126</v>
      </c>
      <c r="AU689" s="229" t="s">
        <v>90</v>
      </c>
      <c r="AY689" s="17" t="s">
        <v>124</v>
      </c>
      <c r="BE689" s="230">
        <f>IF(N689="základní",J689,0)</f>
        <v>0</v>
      </c>
      <c r="BF689" s="230">
        <f>IF(N689="snížená",J689,0)</f>
        <v>0</v>
      </c>
      <c r="BG689" s="230">
        <f>IF(N689="zákl. přenesená",J689,0)</f>
        <v>0</v>
      </c>
      <c r="BH689" s="230">
        <f>IF(N689="sníž. přenesená",J689,0)</f>
        <v>0</v>
      </c>
      <c r="BI689" s="230">
        <f>IF(N689="nulová",J689,0)</f>
        <v>0</v>
      </c>
      <c r="BJ689" s="17" t="s">
        <v>88</v>
      </c>
      <c r="BK689" s="230">
        <f>ROUND(I689*H689,2)</f>
        <v>0</v>
      </c>
      <c r="BL689" s="17" t="s">
        <v>381</v>
      </c>
      <c r="BM689" s="229" t="s">
        <v>678</v>
      </c>
    </row>
    <row r="690" s="2" customFormat="1">
      <c r="A690" s="38"/>
      <c r="B690" s="39"/>
      <c r="C690" s="40"/>
      <c r="D690" s="231" t="s">
        <v>132</v>
      </c>
      <c r="E690" s="40"/>
      <c r="F690" s="232" t="s">
        <v>677</v>
      </c>
      <c r="G690" s="40"/>
      <c r="H690" s="40"/>
      <c r="I690" s="233"/>
      <c r="J690" s="40"/>
      <c r="K690" s="40"/>
      <c r="L690" s="44"/>
      <c r="M690" s="234"/>
      <c r="N690" s="235"/>
      <c r="O690" s="91"/>
      <c r="P690" s="91"/>
      <c r="Q690" s="91"/>
      <c r="R690" s="91"/>
      <c r="S690" s="91"/>
      <c r="T690" s="92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T690" s="17" t="s">
        <v>132</v>
      </c>
      <c r="AU690" s="17" t="s">
        <v>90</v>
      </c>
    </row>
    <row r="691" s="13" customFormat="1">
      <c r="A691" s="13"/>
      <c r="B691" s="236"/>
      <c r="C691" s="237"/>
      <c r="D691" s="231" t="s">
        <v>134</v>
      </c>
      <c r="E691" s="238" t="s">
        <v>1</v>
      </c>
      <c r="F691" s="239" t="s">
        <v>457</v>
      </c>
      <c r="G691" s="237"/>
      <c r="H691" s="238" t="s">
        <v>1</v>
      </c>
      <c r="I691" s="240"/>
      <c r="J691" s="237"/>
      <c r="K691" s="237"/>
      <c r="L691" s="241"/>
      <c r="M691" s="242"/>
      <c r="N691" s="243"/>
      <c r="O691" s="243"/>
      <c r="P691" s="243"/>
      <c r="Q691" s="243"/>
      <c r="R691" s="243"/>
      <c r="S691" s="243"/>
      <c r="T691" s="244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5" t="s">
        <v>134</v>
      </c>
      <c r="AU691" s="245" t="s">
        <v>90</v>
      </c>
      <c r="AV691" s="13" t="s">
        <v>88</v>
      </c>
      <c r="AW691" s="13" t="s">
        <v>38</v>
      </c>
      <c r="AX691" s="13" t="s">
        <v>80</v>
      </c>
      <c r="AY691" s="245" t="s">
        <v>124</v>
      </c>
    </row>
    <row r="692" s="14" customFormat="1">
      <c r="A692" s="14"/>
      <c r="B692" s="246"/>
      <c r="C692" s="247"/>
      <c r="D692" s="231" t="s">
        <v>134</v>
      </c>
      <c r="E692" s="248" t="s">
        <v>1</v>
      </c>
      <c r="F692" s="249" t="s">
        <v>270</v>
      </c>
      <c r="G692" s="247"/>
      <c r="H692" s="250">
        <v>29</v>
      </c>
      <c r="I692" s="251"/>
      <c r="J692" s="247"/>
      <c r="K692" s="247"/>
      <c r="L692" s="252"/>
      <c r="M692" s="253"/>
      <c r="N692" s="254"/>
      <c r="O692" s="254"/>
      <c r="P692" s="254"/>
      <c r="Q692" s="254"/>
      <c r="R692" s="254"/>
      <c r="S692" s="254"/>
      <c r="T692" s="255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6" t="s">
        <v>134</v>
      </c>
      <c r="AU692" s="256" t="s">
        <v>90</v>
      </c>
      <c r="AV692" s="14" t="s">
        <v>90</v>
      </c>
      <c r="AW692" s="14" t="s">
        <v>38</v>
      </c>
      <c r="AX692" s="14" t="s">
        <v>80</v>
      </c>
      <c r="AY692" s="256" t="s">
        <v>124</v>
      </c>
    </row>
    <row r="693" s="15" customFormat="1">
      <c r="A693" s="15"/>
      <c r="B693" s="257"/>
      <c r="C693" s="258"/>
      <c r="D693" s="231" t="s">
        <v>134</v>
      </c>
      <c r="E693" s="259" t="s">
        <v>1</v>
      </c>
      <c r="F693" s="260" t="s">
        <v>138</v>
      </c>
      <c r="G693" s="258"/>
      <c r="H693" s="261">
        <v>29</v>
      </c>
      <c r="I693" s="262"/>
      <c r="J693" s="258"/>
      <c r="K693" s="258"/>
      <c r="L693" s="263"/>
      <c r="M693" s="264"/>
      <c r="N693" s="265"/>
      <c r="O693" s="265"/>
      <c r="P693" s="265"/>
      <c r="Q693" s="265"/>
      <c r="R693" s="265"/>
      <c r="S693" s="265"/>
      <c r="T693" s="266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67" t="s">
        <v>134</v>
      </c>
      <c r="AU693" s="267" t="s">
        <v>90</v>
      </c>
      <c r="AV693" s="15" t="s">
        <v>131</v>
      </c>
      <c r="AW693" s="15" t="s">
        <v>38</v>
      </c>
      <c r="AX693" s="15" t="s">
        <v>88</v>
      </c>
      <c r="AY693" s="267" t="s">
        <v>124</v>
      </c>
    </row>
    <row r="694" s="2" customFormat="1" ht="49.05" customHeight="1">
      <c r="A694" s="38"/>
      <c r="B694" s="39"/>
      <c r="C694" s="218" t="s">
        <v>470</v>
      </c>
      <c r="D694" s="218" t="s">
        <v>126</v>
      </c>
      <c r="E694" s="219" t="s">
        <v>679</v>
      </c>
      <c r="F694" s="220" t="s">
        <v>680</v>
      </c>
      <c r="G694" s="221" t="s">
        <v>209</v>
      </c>
      <c r="H694" s="222">
        <v>4</v>
      </c>
      <c r="I694" s="223"/>
      <c r="J694" s="224">
        <f>ROUND(I694*H694,2)</f>
        <v>0</v>
      </c>
      <c r="K694" s="220" t="s">
        <v>130</v>
      </c>
      <c r="L694" s="44"/>
      <c r="M694" s="225" t="s">
        <v>1</v>
      </c>
      <c r="N694" s="226" t="s">
        <v>45</v>
      </c>
      <c r="O694" s="91"/>
      <c r="P694" s="227">
        <f>O694*H694</f>
        <v>0</v>
      </c>
      <c r="Q694" s="227">
        <v>0</v>
      </c>
      <c r="R694" s="227">
        <f>Q694*H694</f>
        <v>0</v>
      </c>
      <c r="S694" s="227">
        <v>0</v>
      </c>
      <c r="T694" s="228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9" t="s">
        <v>381</v>
      </c>
      <c r="AT694" s="229" t="s">
        <v>126</v>
      </c>
      <c r="AU694" s="229" t="s">
        <v>90</v>
      </c>
      <c r="AY694" s="17" t="s">
        <v>124</v>
      </c>
      <c r="BE694" s="230">
        <f>IF(N694="základní",J694,0)</f>
        <v>0</v>
      </c>
      <c r="BF694" s="230">
        <f>IF(N694="snížená",J694,0)</f>
        <v>0</v>
      </c>
      <c r="BG694" s="230">
        <f>IF(N694="zákl. přenesená",J694,0)</f>
        <v>0</v>
      </c>
      <c r="BH694" s="230">
        <f>IF(N694="sníž. přenesená",J694,0)</f>
        <v>0</v>
      </c>
      <c r="BI694" s="230">
        <f>IF(N694="nulová",J694,0)</f>
        <v>0</v>
      </c>
      <c r="BJ694" s="17" t="s">
        <v>88</v>
      </c>
      <c r="BK694" s="230">
        <f>ROUND(I694*H694,2)</f>
        <v>0</v>
      </c>
      <c r="BL694" s="17" t="s">
        <v>381</v>
      </c>
      <c r="BM694" s="229" t="s">
        <v>681</v>
      </c>
    </row>
    <row r="695" s="2" customFormat="1">
      <c r="A695" s="38"/>
      <c r="B695" s="39"/>
      <c r="C695" s="40"/>
      <c r="D695" s="231" t="s">
        <v>132</v>
      </c>
      <c r="E695" s="40"/>
      <c r="F695" s="232" t="s">
        <v>680</v>
      </c>
      <c r="G695" s="40"/>
      <c r="H695" s="40"/>
      <c r="I695" s="233"/>
      <c r="J695" s="40"/>
      <c r="K695" s="40"/>
      <c r="L695" s="44"/>
      <c r="M695" s="234"/>
      <c r="N695" s="235"/>
      <c r="O695" s="91"/>
      <c r="P695" s="91"/>
      <c r="Q695" s="91"/>
      <c r="R695" s="91"/>
      <c r="S695" s="91"/>
      <c r="T695" s="92"/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T695" s="17" t="s">
        <v>132</v>
      </c>
      <c r="AU695" s="17" t="s">
        <v>90</v>
      </c>
    </row>
    <row r="696" s="13" customFormat="1">
      <c r="A696" s="13"/>
      <c r="B696" s="236"/>
      <c r="C696" s="237"/>
      <c r="D696" s="231" t="s">
        <v>134</v>
      </c>
      <c r="E696" s="238" t="s">
        <v>1</v>
      </c>
      <c r="F696" s="239" t="s">
        <v>300</v>
      </c>
      <c r="G696" s="237"/>
      <c r="H696" s="238" t="s">
        <v>1</v>
      </c>
      <c r="I696" s="240"/>
      <c r="J696" s="237"/>
      <c r="K696" s="237"/>
      <c r="L696" s="241"/>
      <c r="M696" s="242"/>
      <c r="N696" s="243"/>
      <c r="O696" s="243"/>
      <c r="P696" s="243"/>
      <c r="Q696" s="243"/>
      <c r="R696" s="243"/>
      <c r="S696" s="243"/>
      <c r="T696" s="244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5" t="s">
        <v>134</v>
      </c>
      <c r="AU696" s="245" t="s">
        <v>90</v>
      </c>
      <c r="AV696" s="13" t="s">
        <v>88</v>
      </c>
      <c r="AW696" s="13" t="s">
        <v>38</v>
      </c>
      <c r="AX696" s="13" t="s">
        <v>80</v>
      </c>
      <c r="AY696" s="245" t="s">
        <v>124</v>
      </c>
    </row>
    <row r="697" s="13" customFormat="1">
      <c r="A697" s="13"/>
      <c r="B697" s="236"/>
      <c r="C697" s="237"/>
      <c r="D697" s="231" t="s">
        <v>134</v>
      </c>
      <c r="E697" s="238" t="s">
        <v>1</v>
      </c>
      <c r="F697" s="239" t="s">
        <v>682</v>
      </c>
      <c r="G697" s="237"/>
      <c r="H697" s="238" t="s">
        <v>1</v>
      </c>
      <c r="I697" s="240"/>
      <c r="J697" s="237"/>
      <c r="K697" s="237"/>
      <c r="L697" s="241"/>
      <c r="M697" s="242"/>
      <c r="N697" s="243"/>
      <c r="O697" s="243"/>
      <c r="P697" s="243"/>
      <c r="Q697" s="243"/>
      <c r="R697" s="243"/>
      <c r="S697" s="243"/>
      <c r="T697" s="244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5" t="s">
        <v>134</v>
      </c>
      <c r="AU697" s="245" t="s">
        <v>90</v>
      </c>
      <c r="AV697" s="13" t="s">
        <v>88</v>
      </c>
      <c r="AW697" s="13" t="s">
        <v>38</v>
      </c>
      <c r="AX697" s="13" t="s">
        <v>80</v>
      </c>
      <c r="AY697" s="245" t="s">
        <v>124</v>
      </c>
    </row>
    <row r="698" s="14" customFormat="1">
      <c r="A698" s="14"/>
      <c r="B698" s="246"/>
      <c r="C698" s="247"/>
      <c r="D698" s="231" t="s">
        <v>134</v>
      </c>
      <c r="E698" s="248" t="s">
        <v>1</v>
      </c>
      <c r="F698" s="249" t="s">
        <v>131</v>
      </c>
      <c r="G698" s="247"/>
      <c r="H698" s="250">
        <v>4</v>
      </c>
      <c r="I698" s="251"/>
      <c r="J698" s="247"/>
      <c r="K698" s="247"/>
      <c r="L698" s="252"/>
      <c r="M698" s="253"/>
      <c r="N698" s="254"/>
      <c r="O698" s="254"/>
      <c r="P698" s="254"/>
      <c r="Q698" s="254"/>
      <c r="R698" s="254"/>
      <c r="S698" s="254"/>
      <c r="T698" s="255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6" t="s">
        <v>134</v>
      </c>
      <c r="AU698" s="256" t="s">
        <v>90</v>
      </c>
      <c r="AV698" s="14" t="s">
        <v>90</v>
      </c>
      <c r="AW698" s="14" t="s">
        <v>38</v>
      </c>
      <c r="AX698" s="14" t="s">
        <v>80</v>
      </c>
      <c r="AY698" s="256" t="s">
        <v>124</v>
      </c>
    </row>
    <row r="699" s="15" customFormat="1">
      <c r="A699" s="15"/>
      <c r="B699" s="257"/>
      <c r="C699" s="258"/>
      <c r="D699" s="231" t="s">
        <v>134</v>
      </c>
      <c r="E699" s="259" t="s">
        <v>1</v>
      </c>
      <c r="F699" s="260" t="s">
        <v>138</v>
      </c>
      <c r="G699" s="258"/>
      <c r="H699" s="261">
        <v>4</v>
      </c>
      <c r="I699" s="262"/>
      <c r="J699" s="258"/>
      <c r="K699" s="258"/>
      <c r="L699" s="263"/>
      <c r="M699" s="264"/>
      <c r="N699" s="265"/>
      <c r="O699" s="265"/>
      <c r="P699" s="265"/>
      <c r="Q699" s="265"/>
      <c r="R699" s="265"/>
      <c r="S699" s="265"/>
      <c r="T699" s="266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67" t="s">
        <v>134</v>
      </c>
      <c r="AU699" s="267" t="s">
        <v>90</v>
      </c>
      <c r="AV699" s="15" t="s">
        <v>131</v>
      </c>
      <c r="AW699" s="15" t="s">
        <v>38</v>
      </c>
      <c r="AX699" s="15" t="s">
        <v>88</v>
      </c>
      <c r="AY699" s="267" t="s">
        <v>124</v>
      </c>
    </row>
    <row r="700" s="2" customFormat="1" ht="49.05" customHeight="1">
      <c r="A700" s="38"/>
      <c r="B700" s="39"/>
      <c r="C700" s="218" t="s">
        <v>683</v>
      </c>
      <c r="D700" s="218" t="s">
        <v>126</v>
      </c>
      <c r="E700" s="219" t="s">
        <v>684</v>
      </c>
      <c r="F700" s="220" t="s">
        <v>685</v>
      </c>
      <c r="G700" s="221" t="s">
        <v>209</v>
      </c>
      <c r="H700" s="222">
        <v>4</v>
      </c>
      <c r="I700" s="223"/>
      <c r="J700" s="224">
        <f>ROUND(I700*H700,2)</f>
        <v>0</v>
      </c>
      <c r="K700" s="220" t="s">
        <v>130</v>
      </c>
      <c r="L700" s="44"/>
      <c r="M700" s="225" t="s">
        <v>1</v>
      </c>
      <c r="N700" s="226" t="s">
        <v>45</v>
      </c>
      <c r="O700" s="91"/>
      <c r="P700" s="227">
        <f>O700*H700</f>
        <v>0</v>
      </c>
      <c r="Q700" s="227">
        <v>0</v>
      </c>
      <c r="R700" s="227">
        <f>Q700*H700</f>
        <v>0</v>
      </c>
      <c r="S700" s="227">
        <v>0</v>
      </c>
      <c r="T700" s="228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29" t="s">
        <v>381</v>
      </c>
      <c r="AT700" s="229" t="s">
        <v>126</v>
      </c>
      <c r="AU700" s="229" t="s">
        <v>90</v>
      </c>
      <c r="AY700" s="17" t="s">
        <v>124</v>
      </c>
      <c r="BE700" s="230">
        <f>IF(N700="základní",J700,0)</f>
        <v>0</v>
      </c>
      <c r="BF700" s="230">
        <f>IF(N700="snížená",J700,0)</f>
        <v>0</v>
      </c>
      <c r="BG700" s="230">
        <f>IF(N700="zákl. přenesená",J700,0)</f>
        <v>0</v>
      </c>
      <c r="BH700" s="230">
        <f>IF(N700="sníž. přenesená",J700,0)</f>
        <v>0</v>
      </c>
      <c r="BI700" s="230">
        <f>IF(N700="nulová",J700,0)</f>
        <v>0</v>
      </c>
      <c r="BJ700" s="17" t="s">
        <v>88</v>
      </c>
      <c r="BK700" s="230">
        <f>ROUND(I700*H700,2)</f>
        <v>0</v>
      </c>
      <c r="BL700" s="17" t="s">
        <v>381</v>
      </c>
      <c r="BM700" s="229" t="s">
        <v>686</v>
      </c>
    </row>
    <row r="701" s="2" customFormat="1">
      <c r="A701" s="38"/>
      <c r="B701" s="39"/>
      <c r="C701" s="40"/>
      <c r="D701" s="231" t="s">
        <v>132</v>
      </c>
      <c r="E701" s="40"/>
      <c r="F701" s="232" t="s">
        <v>685</v>
      </c>
      <c r="G701" s="40"/>
      <c r="H701" s="40"/>
      <c r="I701" s="233"/>
      <c r="J701" s="40"/>
      <c r="K701" s="40"/>
      <c r="L701" s="44"/>
      <c r="M701" s="234"/>
      <c r="N701" s="235"/>
      <c r="O701" s="91"/>
      <c r="P701" s="91"/>
      <c r="Q701" s="91"/>
      <c r="R701" s="91"/>
      <c r="S701" s="91"/>
      <c r="T701" s="92"/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T701" s="17" t="s">
        <v>132</v>
      </c>
      <c r="AU701" s="17" t="s">
        <v>90</v>
      </c>
    </row>
    <row r="702" s="13" customFormat="1">
      <c r="A702" s="13"/>
      <c r="B702" s="236"/>
      <c r="C702" s="237"/>
      <c r="D702" s="231" t="s">
        <v>134</v>
      </c>
      <c r="E702" s="238" t="s">
        <v>1</v>
      </c>
      <c r="F702" s="239" t="s">
        <v>437</v>
      </c>
      <c r="G702" s="237"/>
      <c r="H702" s="238" t="s">
        <v>1</v>
      </c>
      <c r="I702" s="240"/>
      <c r="J702" s="237"/>
      <c r="K702" s="237"/>
      <c r="L702" s="241"/>
      <c r="M702" s="242"/>
      <c r="N702" s="243"/>
      <c r="O702" s="243"/>
      <c r="P702" s="243"/>
      <c r="Q702" s="243"/>
      <c r="R702" s="243"/>
      <c r="S702" s="243"/>
      <c r="T702" s="244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5" t="s">
        <v>134</v>
      </c>
      <c r="AU702" s="245" t="s">
        <v>90</v>
      </c>
      <c r="AV702" s="13" t="s">
        <v>88</v>
      </c>
      <c r="AW702" s="13" t="s">
        <v>38</v>
      </c>
      <c r="AX702" s="13" t="s">
        <v>80</v>
      </c>
      <c r="AY702" s="245" t="s">
        <v>124</v>
      </c>
    </row>
    <row r="703" s="13" customFormat="1">
      <c r="A703" s="13"/>
      <c r="B703" s="236"/>
      <c r="C703" s="237"/>
      <c r="D703" s="231" t="s">
        <v>134</v>
      </c>
      <c r="E703" s="238" t="s">
        <v>1</v>
      </c>
      <c r="F703" s="239" t="s">
        <v>687</v>
      </c>
      <c r="G703" s="237"/>
      <c r="H703" s="238" t="s">
        <v>1</v>
      </c>
      <c r="I703" s="240"/>
      <c r="J703" s="237"/>
      <c r="K703" s="237"/>
      <c r="L703" s="241"/>
      <c r="M703" s="242"/>
      <c r="N703" s="243"/>
      <c r="O703" s="243"/>
      <c r="P703" s="243"/>
      <c r="Q703" s="243"/>
      <c r="R703" s="243"/>
      <c r="S703" s="243"/>
      <c r="T703" s="244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5" t="s">
        <v>134</v>
      </c>
      <c r="AU703" s="245" t="s">
        <v>90</v>
      </c>
      <c r="AV703" s="13" t="s">
        <v>88</v>
      </c>
      <c r="AW703" s="13" t="s">
        <v>38</v>
      </c>
      <c r="AX703" s="13" t="s">
        <v>80</v>
      </c>
      <c r="AY703" s="245" t="s">
        <v>124</v>
      </c>
    </row>
    <row r="704" s="14" customFormat="1">
      <c r="A704" s="14"/>
      <c r="B704" s="246"/>
      <c r="C704" s="247"/>
      <c r="D704" s="231" t="s">
        <v>134</v>
      </c>
      <c r="E704" s="248" t="s">
        <v>1</v>
      </c>
      <c r="F704" s="249" t="s">
        <v>88</v>
      </c>
      <c r="G704" s="247"/>
      <c r="H704" s="250">
        <v>1</v>
      </c>
      <c r="I704" s="251"/>
      <c r="J704" s="247"/>
      <c r="K704" s="247"/>
      <c r="L704" s="252"/>
      <c r="M704" s="253"/>
      <c r="N704" s="254"/>
      <c r="O704" s="254"/>
      <c r="P704" s="254"/>
      <c r="Q704" s="254"/>
      <c r="R704" s="254"/>
      <c r="S704" s="254"/>
      <c r="T704" s="255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6" t="s">
        <v>134</v>
      </c>
      <c r="AU704" s="256" t="s">
        <v>90</v>
      </c>
      <c r="AV704" s="14" t="s">
        <v>90</v>
      </c>
      <c r="AW704" s="14" t="s">
        <v>38</v>
      </c>
      <c r="AX704" s="14" t="s">
        <v>80</v>
      </c>
      <c r="AY704" s="256" t="s">
        <v>124</v>
      </c>
    </row>
    <row r="705" s="13" customFormat="1">
      <c r="A705" s="13"/>
      <c r="B705" s="236"/>
      <c r="C705" s="237"/>
      <c r="D705" s="231" t="s">
        <v>134</v>
      </c>
      <c r="E705" s="238" t="s">
        <v>1</v>
      </c>
      <c r="F705" s="239" t="s">
        <v>688</v>
      </c>
      <c r="G705" s="237"/>
      <c r="H705" s="238" t="s">
        <v>1</v>
      </c>
      <c r="I705" s="240"/>
      <c r="J705" s="237"/>
      <c r="K705" s="237"/>
      <c r="L705" s="241"/>
      <c r="M705" s="242"/>
      <c r="N705" s="243"/>
      <c r="O705" s="243"/>
      <c r="P705" s="243"/>
      <c r="Q705" s="243"/>
      <c r="R705" s="243"/>
      <c r="S705" s="243"/>
      <c r="T705" s="244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5" t="s">
        <v>134</v>
      </c>
      <c r="AU705" s="245" t="s">
        <v>90</v>
      </c>
      <c r="AV705" s="13" t="s">
        <v>88</v>
      </c>
      <c r="AW705" s="13" t="s">
        <v>38</v>
      </c>
      <c r="AX705" s="13" t="s">
        <v>80</v>
      </c>
      <c r="AY705" s="245" t="s">
        <v>124</v>
      </c>
    </row>
    <row r="706" s="14" customFormat="1">
      <c r="A706" s="14"/>
      <c r="B706" s="246"/>
      <c r="C706" s="247"/>
      <c r="D706" s="231" t="s">
        <v>134</v>
      </c>
      <c r="E706" s="248" t="s">
        <v>1</v>
      </c>
      <c r="F706" s="249" t="s">
        <v>88</v>
      </c>
      <c r="G706" s="247"/>
      <c r="H706" s="250">
        <v>1</v>
      </c>
      <c r="I706" s="251"/>
      <c r="J706" s="247"/>
      <c r="K706" s="247"/>
      <c r="L706" s="252"/>
      <c r="M706" s="253"/>
      <c r="N706" s="254"/>
      <c r="O706" s="254"/>
      <c r="P706" s="254"/>
      <c r="Q706" s="254"/>
      <c r="R706" s="254"/>
      <c r="S706" s="254"/>
      <c r="T706" s="255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6" t="s">
        <v>134</v>
      </c>
      <c r="AU706" s="256" t="s">
        <v>90</v>
      </c>
      <c r="AV706" s="14" t="s">
        <v>90</v>
      </c>
      <c r="AW706" s="14" t="s">
        <v>38</v>
      </c>
      <c r="AX706" s="14" t="s">
        <v>80</v>
      </c>
      <c r="AY706" s="256" t="s">
        <v>124</v>
      </c>
    </row>
    <row r="707" s="13" customFormat="1">
      <c r="A707" s="13"/>
      <c r="B707" s="236"/>
      <c r="C707" s="237"/>
      <c r="D707" s="231" t="s">
        <v>134</v>
      </c>
      <c r="E707" s="238" t="s">
        <v>1</v>
      </c>
      <c r="F707" s="239" t="s">
        <v>689</v>
      </c>
      <c r="G707" s="237"/>
      <c r="H707" s="238" t="s">
        <v>1</v>
      </c>
      <c r="I707" s="240"/>
      <c r="J707" s="237"/>
      <c r="K707" s="237"/>
      <c r="L707" s="241"/>
      <c r="M707" s="242"/>
      <c r="N707" s="243"/>
      <c r="O707" s="243"/>
      <c r="P707" s="243"/>
      <c r="Q707" s="243"/>
      <c r="R707" s="243"/>
      <c r="S707" s="243"/>
      <c r="T707" s="244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5" t="s">
        <v>134</v>
      </c>
      <c r="AU707" s="245" t="s">
        <v>90</v>
      </c>
      <c r="AV707" s="13" t="s">
        <v>88</v>
      </c>
      <c r="AW707" s="13" t="s">
        <v>38</v>
      </c>
      <c r="AX707" s="13" t="s">
        <v>80</v>
      </c>
      <c r="AY707" s="245" t="s">
        <v>124</v>
      </c>
    </row>
    <row r="708" s="14" customFormat="1">
      <c r="A708" s="14"/>
      <c r="B708" s="246"/>
      <c r="C708" s="247"/>
      <c r="D708" s="231" t="s">
        <v>134</v>
      </c>
      <c r="E708" s="248" t="s">
        <v>1</v>
      </c>
      <c r="F708" s="249" t="s">
        <v>88</v>
      </c>
      <c r="G708" s="247"/>
      <c r="H708" s="250">
        <v>1</v>
      </c>
      <c r="I708" s="251"/>
      <c r="J708" s="247"/>
      <c r="K708" s="247"/>
      <c r="L708" s="252"/>
      <c r="M708" s="253"/>
      <c r="N708" s="254"/>
      <c r="O708" s="254"/>
      <c r="P708" s="254"/>
      <c r="Q708" s="254"/>
      <c r="R708" s="254"/>
      <c r="S708" s="254"/>
      <c r="T708" s="255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6" t="s">
        <v>134</v>
      </c>
      <c r="AU708" s="256" t="s">
        <v>90</v>
      </c>
      <c r="AV708" s="14" t="s">
        <v>90</v>
      </c>
      <c r="AW708" s="14" t="s">
        <v>38</v>
      </c>
      <c r="AX708" s="14" t="s">
        <v>80</v>
      </c>
      <c r="AY708" s="256" t="s">
        <v>124</v>
      </c>
    </row>
    <row r="709" s="13" customFormat="1">
      <c r="A709" s="13"/>
      <c r="B709" s="236"/>
      <c r="C709" s="237"/>
      <c r="D709" s="231" t="s">
        <v>134</v>
      </c>
      <c r="E709" s="238" t="s">
        <v>1</v>
      </c>
      <c r="F709" s="239" t="s">
        <v>690</v>
      </c>
      <c r="G709" s="237"/>
      <c r="H709" s="238" t="s">
        <v>1</v>
      </c>
      <c r="I709" s="240"/>
      <c r="J709" s="237"/>
      <c r="K709" s="237"/>
      <c r="L709" s="241"/>
      <c r="M709" s="242"/>
      <c r="N709" s="243"/>
      <c r="O709" s="243"/>
      <c r="P709" s="243"/>
      <c r="Q709" s="243"/>
      <c r="R709" s="243"/>
      <c r="S709" s="243"/>
      <c r="T709" s="244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5" t="s">
        <v>134</v>
      </c>
      <c r="AU709" s="245" t="s">
        <v>90</v>
      </c>
      <c r="AV709" s="13" t="s">
        <v>88</v>
      </c>
      <c r="AW709" s="13" t="s">
        <v>38</v>
      </c>
      <c r="AX709" s="13" t="s">
        <v>80</v>
      </c>
      <c r="AY709" s="245" t="s">
        <v>124</v>
      </c>
    </row>
    <row r="710" s="14" customFormat="1">
      <c r="A710" s="14"/>
      <c r="B710" s="246"/>
      <c r="C710" s="247"/>
      <c r="D710" s="231" t="s">
        <v>134</v>
      </c>
      <c r="E710" s="248" t="s">
        <v>1</v>
      </c>
      <c r="F710" s="249" t="s">
        <v>88</v>
      </c>
      <c r="G710" s="247"/>
      <c r="H710" s="250">
        <v>1</v>
      </c>
      <c r="I710" s="251"/>
      <c r="J710" s="247"/>
      <c r="K710" s="247"/>
      <c r="L710" s="252"/>
      <c r="M710" s="253"/>
      <c r="N710" s="254"/>
      <c r="O710" s="254"/>
      <c r="P710" s="254"/>
      <c r="Q710" s="254"/>
      <c r="R710" s="254"/>
      <c r="S710" s="254"/>
      <c r="T710" s="255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6" t="s">
        <v>134</v>
      </c>
      <c r="AU710" s="256" t="s">
        <v>90</v>
      </c>
      <c r="AV710" s="14" t="s">
        <v>90</v>
      </c>
      <c r="AW710" s="14" t="s">
        <v>38</v>
      </c>
      <c r="AX710" s="14" t="s">
        <v>80</v>
      </c>
      <c r="AY710" s="256" t="s">
        <v>124</v>
      </c>
    </row>
    <row r="711" s="15" customFormat="1">
      <c r="A711" s="15"/>
      <c r="B711" s="257"/>
      <c r="C711" s="258"/>
      <c r="D711" s="231" t="s">
        <v>134</v>
      </c>
      <c r="E711" s="259" t="s">
        <v>1</v>
      </c>
      <c r="F711" s="260" t="s">
        <v>138</v>
      </c>
      <c r="G711" s="258"/>
      <c r="H711" s="261">
        <v>4</v>
      </c>
      <c r="I711" s="262"/>
      <c r="J711" s="258"/>
      <c r="K711" s="258"/>
      <c r="L711" s="263"/>
      <c r="M711" s="264"/>
      <c r="N711" s="265"/>
      <c r="O711" s="265"/>
      <c r="P711" s="265"/>
      <c r="Q711" s="265"/>
      <c r="R711" s="265"/>
      <c r="S711" s="265"/>
      <c r="T711" s="266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67" t="s">
        <v>134</v>
      </c>
      <c r="AU711" s="267" t="s">
        <v>90</v>
      </c>
      <c r="AV711" s="15" t="s">
        <v>131</v>
      </c>
      <c r="AW711" s="15" t="s">
        <v>38</v>
      </c>
      <c r="AX711" s="15" t="s">
        <v>88</v>
      </c>
      <c r="AY711" s="267" t="s">
        <v>124</v>
      </c>
    </row>
    <row r="712" s="2" customFormat="1" ht="14.4" customHeight="1">
      <c r="A712" s="38"/>
      <c r="B712" s="39"/>
      <c r="C712" s="268" t="s">
        <v>474</v>
      </c>
      <c r="D712" s="268" t="s">
        <v>170</v>
      </c>
      <c r="E712" s="269" t="s">
        <v>691</v>
      </c>
      <c r="F712" s="270" t="s">
        <v>692</v>
      </c>
      <c r="G712" s="271" t="s">
        <v>209</v>
      </c>
      <c r="H712" s="272">
        <v>5</v>
      </c>
      <c r="I712" s="273"/>
      <c r="J712" s="274">
        <f>ROUND(I712*H712,2)</f>
        <v>0</v>
      </c>
      <c r="K712" s="270" t="s">
        <v>390</v>
      </c>
      <c r="L712" s="275"/>
      <c r="M712" s="276" t="s">
        <v>1</v>
      </c>
      <c r="N712" s="277" t="s">
        <v>45</v>
      </c>
      <c r="O712" s="91"/>
      <c r="P712" s="227">
        <f>O712*H712</f>
        <v>0</v>
      </c>
      <c r="Q712" s="227">
        <v>0</v>
      </c>
      <c r="R712" s="227">
        <f>Q712*H712</f>
        <v>0</v>
      </c>
      <c r="S712" s="227">
        <v>0</v>
      </c>
      <c r="T712" s="228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9" t="s">
        <v>391</v>
      </c>
      <c r="AT712" s="229" t="s">
        <v>170</v>
      </c>
      <c r="AU712" s="229" t="s">
        <v>90</v>
      </c>
      <c r="AY712" s="17" t="s">
        <v>124</v>
      </c>
      <c r="BE712" s="230">
        <f>IF(N712="základní",J712,0)</f>
        <v>0</v>
      </c>
      <c r="BF712" s="230">
        <f>IF(N712="snížená",J712,0)</f>
        <v>0</v>
      </c>
      <c r="BG712" s="230">
        <f>IF(N712="zákl. přenesená",J712,0)</f>
        <v>0</v>
      </c>
      <c r="BH712" s="230">
        <f>IF(N712="sníž. přenesená",J712,0)</f>
        <v>0</v>
      </c>
      <c r="BI712" s="230">
        <f>IF(N712="nulová",J712,0)</f>
        <v>0</v>
      </c>
      <c r="BJ712" s="17" t="s">
        <v>88</v>
      </c>
      <c r="BK712" s="230">
        <f>ROUND(I712*H712,2)</f>
        <v>0</v>
      </c>
      <c r="BL712" s="17" t="s">
        <v>381</v>
      </c>
      <c r="BM712" s="229" t="s">
        <v>693</v>
      </c>
    </row>
    <row r="713" s="2" customFormat="1">
      <c r="A713" s="38"/>
      <c r="B713" s="39"/>
      <c r="C713" s="40"/>
      <c r="D713" s="231" t="s">
        <v>132</v>
      </c>
      <c r="E713" s="40"/>
      <c r="F713" s="232" t="s">
        <v>694</v>
      </c>
      <c r="G713" s="40"/>
      <c r="H713" s="40"/>
      <c r="I713" s="233"/>
      <c r="J713" s="40"/>
      <c r="K713" s="40"/>
      <c r="L713" s="44"/>
      <c r="M713" s="234"/>
      <c r="N713" s="235"/>
      <c r="O713" s="91"/>
      <c r="P713" s="91"/>
      <c r="Q713" s="91"/>
      <c r="R713" s="91"/>
      <c r="S713" s="91"/>
      <c r="T713" s="92"/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T713" s="17" t="s">
        <v>132</v>
      </c>
      <c r="AU713" s="17" t="s">
        <v>90</v>
      </c>
    </row>
    <row r="714" s="13" customFormat="1">
      <c r="A714" s="13"/>
      <c r="B714" s="236"/>
      <c r="C714" s="237"/>
      <c r="D714" s="231" t="s">
        <v>134</v>
      </c>
      <c r="E714" s="238" t="s">
        <v>1</v>
      </c>
      <c r="F714" s="239" t="s">
        <v>437</v>
      </c>
      <c r="G714" s="237"/>
      <c r="H714" s="238" t="s">
        <v>1</v>
      </c>
      <c r="I714" s="240"/>
      <c r="J714" s="237"/>
      <c r="K714" s="237"/>
      <c r="L714" s="241"/>
      <c r="M714" s="242"/>
      <c r="N714" s="243"/>
      <c r="O714" s="243"/>
      <c r="P714" s="243"/>
      <c r="Q714" s="243"/>
      <c r="R714" s="243"/>
      <c r="S714" s="243"/>
      <c r="T714" s="24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5" t="s">
        <v>134</v>
      </c>
      <c r="AU714" s="245" t="s">
        <v>90</v>
      </c>
      <c r="AV714" s="13" t="s">
        <v>88</v>
      </c>
      <c r="AW714" s="13" t="s">
        <v>38</v>
      </c>
      <c r="AX714" s="13" t="s">
        <v>80</v>
      </c>
      <c r="AY714" s="245" t="s">
        <v>124</v>
      </c>
    </row>
    <row r="715" s="13" customFormat="1">
      <c r="A715" s="13"/>
      <c r="B715" s="236"/>
      <c r="C715" s="237"/>
      <c r="D715" s="231" t="s">
        <v>134</v>
      </c>
      <c r="E715" s="238" t="s">
        <v>1</v>
      </c>
      <c r="F715" s="239" t="s">
        <v>695</v>
      </c>
      <c r="G715" s="237"/>
      <c r="H715" s="238" t="s">
        <v>1</v>
      </c>
      <c r="I715" s="240"/>
      <c r="J715" s="237"/>
      <c r="K715" s="237"/>
      <c r="L715" s="241"/>
      <c r="M715" s="242"/>
      <c r="N715" s="243"/>
      <c r="O715" s="243"/>
      <c r="P715" s="243"/>
      <c r="Q715" s="243"/>
      <c r="R715" s="243"/>
      <c r="S715" s="243"/>
      <c r="T715" s="244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5" t="s">
        <v>134</v>
      </c>
      <c r="AU715" s="245" t="s">
        <v>90</v>
      </c>
      <c r="AV715" s="13" t="s">
        <v>88</v>
      </c>
      <c r="AW715" s="13" t="s">
        <v>38</v>
      </c>
      <c r="AX715" s="13" t="s">
        <v>80</v>
      </c>
      <c r="AY715" s="245" t="s">
        <v>124</v>
      </c>
    </row>
    <row r="716" s="14" customFormat="1">
      <c r="A716" s="14"/>
      <c r="B716" s="246"/>
      <c r="C716" s="247"/>
      <c r="D716" s="231" t="s">
        <v>134</v>
      </c>
      <c r="E716" s="248" t="s">
        <v>1</v>
      </c>
      <c r="F716" s="249" t="s">
        <v>88</v>
      </c>
      <c r="G716" s="247"/>
      <c r="H716" s="250">
        <v>1</v>
      </c>
      <c r="I716" s="251"/>
      <c r="J716" s="247"/>
      <c r="K716" s="247"/>
      <c r="L716" s="252"/>
      <c r="M716" s="253"/>
      <c r="N716" s="254"/>
      <c r="O716" s="254"/>
      <c r="P716" s="254"/>
      <c r="Q716" s="254"/>
      <c r="R716" s="254"/>
      <c r="S716" s="254"/>
      <c r="T716" s="255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6" t="s">
        <v>134</v>
      </c>
      <c r="AU716" s="256" t="s">
        <v>90</v>
      </c>
      <c r="AV716" s="14" t="s">
        <v>90</v>
      </c>
      <c r="AW716" s="14" t="s">
        <v>38</v>
      </c>
      <c r="AX716" s="14" t="s">
        <v>80</v>
      </c>
      <c r="AY716" s="256" t="s">
        <v>124</v>
      </c>
    </row>
    <row r="717" s="13" customFormat="1">
      <c r="A717" s="13"/>
      <c r="B717" s="236"/>
      <c r="C717" s="237"/>
      <c r="D717" s="231" t="s">
        <v>134</v>
      </c>
      <c r="E717" s="238" t="s">
        <v>1</v>
      </c>
      <c r="F717" s="239" t="s">
        <v>696</v>
      </c>
      <c r="G717" s="237"/>
      <c r="H717" s="238" t="s">
        <v>1</v>
      </c>
      <c r="I717" s="240"/>
      <c r="J717" s="237"/>
      <c r="K717" s="237"/>
      <c r="L717" s="241"/>
      <c r="M717" s="242"/>
      <c r="N717" s="243"/>
      <c r="O717" s="243"/>
      <c r="P717" s="243"/>
      <c r="Q717" s="243"/>
      <c r="R717" s="243"/>
      <c r="S717" s="243"/>
      <c r="T717" s="244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5" t="s">
        <v>134</v>
      </c>
      <c r="AU717" s="245" t="s">
        <v>90</v>
      </c>
      <c r="AV717" s="13" t="s">
        <v>88</v>
      </c>
      <c r="AW717" s="13" t="s">
        <v>38</v>
      </c>
      <c r="AX717" s="13" t="s">
        <v>80</v>
      </c>
      <c r="AY717" s="245" t="s">
        <v>124</v>
      </c>
    </row>
    <row r="718" s="14" customFormat="1">
      <c r="A718" s="14"/>
      <c r="B718" s="246"/>
      <c r="C718" s="247"/>
      <c r="D718" s="231" t="s">
        <v>134</v>
      </c>
      <c r="E718" s="248" t="s">
        <v>1</v>
      </c>
      <c r="F718" s="249" t="s">
        <v>88</v>
      </c>
      <c r="G718" s="247"/>
      <c r="H718" s="250">
        <v>1</v>
      </c>
      <c r="I718" s="251"/>
      <c r="J718" s="247"/>
      <c r="K718" s="247"/>
      <c r="L718" s="252"/>
      <c r="M718" s="253"/>
      <c r="N718" s="254"/>
      <c r="O718" s="254"/>
      <c r="P718" s="254"/>
      <c r="Q718" s="254"/>
      <c r="R718" s="254"/>
      <c r="S718" s="254"/>
      <c r="T718" s="255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6" t="s">
        <v>134</v>
      </c>
      <c r="AU718" s="256" t="s">
        <v>90</v>
      </c>
      <c r="AV718" s="14" t="s">
        <v>90</v>
      </c>
      <c r="AW718" s="14" t="s">
        <v>38</v>
      </c>
      <c r="AX718" s="14" t="s">
        <v>80</v>
      </c>
      <c r="AY718" s="256" t="s">
        <v>124</v>
      </c>
    </row>
    <row r="719" s="13" customFormat="1">
      <c r="A719" s="13"/>
      <c r="B719" s="236"/>
      <c r="C719" s="237"/>
      <c r="D719" s="231" t="s">
        <v>134</v>
      </c>
      <c r="E719" s="238" t="s">
        <v>1</v>
      </c>
      <c r="F719" s="239" t="s">
        <v>697</v>
      </c>
      <c r="G719" s="237"/>
      <c r="H719" s="238" t="s">
        <v>1</v>
      </c>
      <c r="I719" s="240"/>
      <c r="J719" s="237"/>
      <c r="K719" s="237"/>
      <c r="L719" s="241"/>
      <c r="M719" s="242"/>
      <c r="N719" s="243"/>
      <c r="O719" s="243"/>
      <c r="P719" s="243"/>
      <c r="Q719" s="243"/>
      <c r="R719" s="243"/>
      <c r="S719" s="243"/>
      <c r="T719" s="244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5" t="s">
        <v>134</v>
      </c>
      <c r="AU719" s="245" t="s">
        <v>90</v>
      </c>
      <c r="AV719" s="13" t="s">
        <v>88</v>
      </c>
      <c r="AW719" s="13" t="s">
        <v>38</v>
      </c>
      <c r="AX719" s="13" t="s">
        <v>80</v>
      </c>
      <c r="AY719" s="245" t="s">
        <v>124</v>
      </c>
    </row>
    <row r="720" s="14" customFormat="1">
      <c r="A720" s="14"/>
      <c r="B720" s="246"/>
      <c r="C720" s="247"/>
      <c r="D720" s="231" t="s">
        <v>134</v>
      </c>
      <c r="E720" s="248" t="s">
        <v>1</v>
      </c>
      <c r="F720" s="249" t="s">
        <v>88</v>
      </c>
      <c r="G720" s="247"/>
      <c r="H720" s="250">
        <v>1</v>
      </c>
      <c r="I720" s="251"/>
      <c r="J720" s="247"/>
      <c r="K720" s="247"/>
      <c r="L720" s="252"/>
      <c r="M720" s="253"/>
      <c r="N720" s="254"/>
      <c r="O720" s="254"/>
      <c r="P720" s="254"/>
      <c r="Q720" s="254"/>
      <c r="R720" s="254"/>
      <c r="S720" s="254"/>
      <c r="T720" s="255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6" t="s">
        <v>134</v>
      </c>
      <c r="AU720" s="256" t="s">
        <v>90</v>
      </c>
      <c r="AV720" s="14" t="s">
        <v>90</v>
      </c>
      <c r="AW720" s="14" t="s">
        <v>38</v>
      </c>
      <c r="AX720" s="14" t="s">
        <v>80</v>
      </c>
      <c r="AY720" s="256" t="s">
        <v>124</v>
      </c>
    </row>
    <row r="721" s="13" customFormat="1">
      <c r="A721" s="13"/>
      <c r="B721" s="236"/>
      <c r="C721" s="237"/>
      <c r="D721" s="231" t="s">
        <v>134</v>
      </c>
      <c r="E721" s="238" t="s">
        <v>1</v>
      </c>
      <c r="F721" s="239" t="s">
        <v>698</v>
      </c>
      <c r="G721" s="237"/>
      <c r="H721" s="238" t="s">
        <v>1</v>
      </c>
      <c r="I721" s="240"/>
      <c r="J721" s="237"/>
      <c r="K721" s="237"/>
      <c r="L721" s="241"/>
      <c r="M721" s="242"/>
      <c r="N721" s="243"/>
      <c r="O721" s="243"/>
      <c r="P721" s="243"/>
      <c r="Q721" s="243"/>
      <c r="R721" s="243"/>
      <c r="S721" s="243"/>
      <c r="T721" s="244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5" t="s">
        <v>134</v>
      </c>
      <c r="AU721" s="245" t="s">
        <v>90</v>
      </c>
      <c r="AV721" s="13" t="s">
        <v>88</v>
      </c>
      <c r="AW721" s="13" t="s">
        <v>38</v>
      </c>
      <c r="AX721" s="13" t="s">
        <v>80</v>
      </c>
      <c r="AY721" s="245" t="s">
        <v>124</v>
      </c>
    </row>
    <row r="722" s="14" customFormat="1">
      <c r="A722" s="14"/>
      <c r="B722" s="246"/>
      <c r="C722" s="247"/>
      <c r="D722" s="231" t="s">
        <v>134</v>
      </c>
      <c r="E722" s="248" t="s">
        <v>1</v>
      </c>
      <c r="F722" s="249" t="s">
        <v>88</v>
      </c>
      <c r="G722" s="247"/>
      <c r="H722" s="250">
        <v>1</v>
      </c>
      <c r="I722" s="251"/>
      <c r="J722" s="247"/>
      <c r="K722" s="247"/>
      <c r="L722" s="252"/>
      <c r="M722" s="253"/>
      <c r="N722" s="254"/>
      <c r="O722" s="254"/>
      <c r="P722" s="254"/>
      <c r="Q722" s="254"/>
      <c r="R722" s="254"/>
      <c r="S722" s="254"/>
      <c r="T722" s="255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6" t="s">
        <v>134</v>
      </c>
      <c r="AU722" s="256" t="s">
        <v>90</v>
      </c>
      <c r="AV722" s="14" t="s">
        <v>90</v>
      </c>
      <c r="AW722" s="14" t="s">
        <v>38</v>
      </c>
      <c r="AX722" s="14" t="s">
        <v>80</v>
      </c>
      <c r="AY722" s="256" t="s">
        <v>124</v>
      </c>
    </row>
    <row r="723" s="13" customFormat="1">
      <c r="A723" s="13"/>
      <c r="B723" s="236"/>
      <c r="C723" s="237"/>
      <c r="D723" s="231" t="s">
        <v>134</v>
      </c>
      <c r="E723" s="238" t="s">
        <v>1</v>
      </c>
      <c r="F723" s="239" t="s">
        <v>690</v>
      </c>
      <c r="G723" s="237"/>
      <c r="H723" s="238" t="s">
        <v>1</v>
      </c>
      <c r="I723" s="240"/>
      <c r="J723" s="237"/>
      <c r="K723" s="237"/>
      <c r="L723" s="241"/>
      <c r="M723" s="242"/>
      <c r="N723" s="243"/>
      <c r="O723" s="243"/>
      <c r="P723" s="243"/>
      <c r="Q723" s="243"/>
      <c r="R723" s="243"/>
      <c r="S723" s="243"/>
      <c r="T723" s="244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5" t="s">
        <v>134</v>
      </c>
      <c r="AU723" s="245" t="s">
        <v>90</v>
      </c>
      <c r="AV723" s="13" t="s">
        <v>88</v>
      </c>
      <c r="AW723" s="13" t="s">
        <v>38</v>
      </c>
      <c r="AX723" s="13" t="s">
        <v>80</v>
      </c>
      <c r="AY723" s="245" t="s">
        <v>124</v>
      </c>
    </row>
    <row r="724" s="14" customFormat="1">
      <c r="A724" s="14"/>
      <c r="B724" s="246"/>
      <c r="C724" s="247"/>
      <c r="D724" s="231" t="s">
        <v>134</v>
      </c>
      <c r="E724" s="248" t="s">
        <v>1</v>
      </c>
      <c r="F724" s="249" t="s">
        <v>88</v>
      </c>
      <c r="G724" s="247"/>
      <c r="H724" s="250">
        <v>1</v>
      </c>
      <c r="I724" s="251"/>
      <c r="J724" s="247"/>
      <c r="K724" s="247"/>
      <c r="L724" s="252"/>
      <c r="M724" s="253"/>
      <c r="N724" s="254"/>
      <c r="O724" s="254"/>
      <c r="P724" s="254"/>
      <c r="Q724" s="254"/>
      <c r="R724" s="254"/>
      <c r="S724" s="254"/>
      <c r="T724" s="255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6" t="s">
        <v>134</v>
      </c>
      <c r="AU724" s="256" t="s">
        <v>90</v>
      </c>
      <c r="AV724" s="14" t="s">
        <v>90</v>
      </c>
      <c r="AW724" s="14" t="s">
        <v>38</v>
      </c>
      <c r="AX724" s="14" t="s">
        <v>80</v>
      </c>
      <c r="AY724" s="256" t="s">
        <v>124</v>
      </c>
    </row>
    <row r="725" s="15" customFormat="1">
      <c r="A725" s="15"/>
      <c r="B725" s="257"/>
      <c r="C725" s="258"/>
      <c r="D725" s="231" t="s">
        <v>134</v>
      </c>
      <c r="E725" s="259" t="s">
        <v>1</v>
      </c>
      <c r="F725" s="260" t="s">
        <v>138</v>
      </c>
      <c r="G725" s="258"/>
      <c r="H725" s="261">
        <v>5</v>
      </c>
      <c r="I725" s="262"/>
      <c r="J725" s="258"/>
      <c r="K725" s="258"/>
      <c r="L725" s="263"/>
      <c r="M725" s="264"/>
      <c r="N725" s="265"/>
      <c r="O725" s="265"/>
      <c r="P725" s="265"/>
      <c r="Q725" s="265"/>
      <c r="R725" s="265"/>
      <c r="S725" s="265"/>
      <c r="T725" s="266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67" t="s">
        <v>134</v>
      </c>
      <c r="AU725" s="267" t="s">
        <v>90</v>
      </c>
      <c r="AV725" s="15" t="s">
        <v>131</v>
      </c>
      <c r="AW725" s="15" t="s">
        <v>38</v>
      </c>
      <c r="AX725" s="15" t="s">
        <v>88</v>
      </c>
      <c r="AY725" s="267" t="s">
        <v>124</v>
      </c>
    </row>
    <row r="726" s="2" customFormat="1" ht="14.4" customHeight="1">
      <c r="A726" s="38"/>
      <c r="B726" s="39"/>
      <c r="C726" s="268" t="s">
        <v>699</v>
      </c>
      <c r="D726" s="268" t="s">
        <v>170</v>
      </c>
      <c r="E726" s="269" t="s">
        <v>700</v>
      </c>
      <c r="F726" s="270" t="s">
        <v>701</v>
      </c>
      <c r="G726" s="271" t="s">
        <v>209</v>
      </c>
      <c r="H726" s="272">
        <v>5</v>
      </c>
      <c r="I726" s="273"/>
      <c r="J726" s="274">
        <f>ROUND(I726*H726,2)</f>
        <v>0</v>
      </c>
      <c r="K726" s="270" t="s">
        <v>390</v>
      </c>
      <c r="L726" s="275"/>
      <c r="M726" s="276" t="s">
        <v>1</v>
      </c>
      <c r="N726" s="277" t="s">
        <v>45</v>
      </c>
      <c r="O726" s="91"/>
      <c r="P726" s="227">
        <f>O726*H726</f>
        <v>0</v>
      </c>
      <c r="Q726" s="227">
        <v>0</v>
      </c>
      <c r="R726" s="227">
        <f>Q726*H726</f>
        <v>0</v>
      </c>
      <c r="S726" s="227">
        <v>0</v>
      </c>
      <c r="T726" s="228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9" t="s">
        <v>391</v>
      </c>
      <c r="AT726" s="229" t="s">
        <v>170</v>
      </c>
      <c r="AU726" s="229" t="s">
        <v>90</v>
      </c>
      <c r="AY726" s="17" t="s">
        <v>124</v>
      </c>
      <c r="BE726" s="230">
        <f>IF(N726="základní",J726,0)</f>
        <v>0</v>
      </c>
      <c r="BF726" s="230">
        <f>IF(N726="snížená",J726,0)</f>
        <v>0</v>
      </c>
      <c r="BG726" s="230">
        <f>IF(N726="zákl. přenesená",J726,0)</f>
        <v>0</v>
      </c>
      <c r="BH726" s="230">
        <f>IF(N726="sníž. přenesená",J726,0)</f>
        <v>0</v>
      </c>
      <c r="BI726" s="230">
        <f>IF(N726="nulová",J726,0)</f>
        <v>0</v>
      </c>
      <c r="BJ726" s="17" t="s">
        <v>88</v>
      </c>
      <c r="BK726" s="230">
        <f>ROUND(I726*H726,2)</f>
        <v>0</v>
      </c>
      <c r="BL726" s="17" t="s">
        <v>381</v>
      </c>
      <c r="BM726" s="229" t="s">
        <v>702</v>
      </c>
    </row>
    <row r="727" s="2" customFormat="1">
      <c r="A727" s="38"/>
      <c r="B727" s="39"/>
      <c r="C727" s="40"/>
      <c r="D727" s="231" t="s">
        <v>132</v>
      </c>
      <c r="E727" s="40"/>
      <c r="F727" s="232" t="s">
        <v>701</v>
      </c>
      <c r="G727" s="40"/>
      <c r="H727" s="40"/>
      <c r="I727" s="233"/>
      <c r="J727" s="40"/>
      <c r="K727" s="40"/>
      <c r="L727" s="44"/>
      <c r="M727" s="234"/>
      <c r="N727" s="235"/>
      <c r="O727" s="91"/>
      <c r="P727" s="91"/>
      <c r="Q727" s="91"/>
      <c r="R727" s="91"/>
      <c r="S727" s="91"/>
      <c r="T727" s="92"/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T727" s="17" t="s">
        <v>132</v>
      </c>
      <c r="AU727" s="17" t="s">
        <v>90</v>
      </c>
    </row>
    <row r="728" s="13" customFormat="1">
      <c r="A728" s="13"/>
      <c r="B728" s="236"/>
      <c r="C728" s="237"/>
      <c r="D728" s="231" t="s">
        <v>134</v>
      </c>
      <c r="E728" s="238" t="s">
        <v>1</v>
      </c>
      <c r="F728" s="239" t="s">
        <v>437</v>
      </c>
      <c r="G728" s="237"/>
      <c r="H728" s="238" t="s">
        <v>1</v>
      </c>
      <c r="I728" s="240"/>
      <c r="J728" s="237"/>
      <c r="K728" s="237"/>
      <c r="L728" s="241"/>
      <c r="M728" s="242"/>
      <c r="N728" s="243"/>
      <c r="O728" s="243"/>
      <c r="P728" s="243"/>
      <c r="Q728" s="243"/>
      <c r="R728" s="243"/>
      <c r="S728" s="243"/>
      <c r="T728" s="244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5" t="s">
        <v>134</v>
      </c>
      <c r="AU728" s="245" t="s">
        <v>90</v>
      </c>
      <c r="AV728" s="13" t="s">
        <v>88</v>
      </c>
      <c r="AW728" s="13" t="s">
        <v>38</v>
      </c>
      <c r="AX728" s="13" t="s">
        <v>80</v>
      </c>
      <c r="AY728" s="245" t="s">
        <v>124</v>
      </c>
    </row>
    <row r="729" s="13" customFormat="1">
      <c r="A729" s="13"/>
      <c r="B729" s="236"/>
      <c r="C729" s="237"/>
      <c r="D729" s="231" t="s">
        <v>134</v>
      </c>
      <c r="E729" s="238" t="s">
        <v>1</v>
      </c>
      <c r="F729" s="239" t="s">
        <v>687</v>
      </c>
      <c r="G729" s="237"/>
      <c r="H729" s="238" t="s">
        <v>1</v>
      </c>
      <c r="I729" s="240"/>
      <c r="J729" s="237"/>
      <c r="K729" s="237"/>
      <c r="L729" s="241"/>
      <c r="M729" s="242"/>
      <c r="N729" s="243"/>
      <c r="O729" s="243"/>
      <c r="P729" s="243"/>
      <c r="Q729" s="243"/>
      <c r="R729" s="243"/>
      <c r="S729" s="243"/>
      <c r="T729" s="244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5" t="s">
        <v>134</v>
      </c>
      <c r="AU729" s="245" t="s">
        <v>90</v>
      </c>
      <c r="AV729" s="13" t="s">
        <v>88</v>
      </c>
      <c r="AW729" s="13" t="s">
        <v>38</v>
      </c>
      <c r="AX729" s="13" t="s">
        <v>80</v>
      </c>
      <c r="AY729" s="245" t="s">
        <v>124</v>
      </c>
    </row>
    <row r="730" s="14" customFormat="1">
      <c r="A730" s="14"/>
      <c r="B730" s="246"/>
      <c r="C730" s="247"/>
      <c r="D730" s="231" t="s">
        <v>134</v>
      </c>
      <c r="E730" s="248" t="s">
        <v>1</v>
      </c>
      <c r="F730" s="249" t="s">
        <v>88</v>
      </c>
      <c r="G730" s="247"/>
      <c r="H730" s="250">
        <v>1</v>
      </c>
      <c r="I730" s="251"/>
      <c r="J730" s="247"/>
      <c r="K730" s="247"/>
      <c r="L730" s="252"/>
      <c r="M730" s="253"/>
      <c r="N730" s="254"/>
      <c r="O730" s="254"/>
      <c r="P730" s="254"/>
      <c r="Q730" s="254"/>
      <c r="R730" s="254"/>
      <c r="S730" s="254"/>
      <c r="T730" s="255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6" t="s">
        <v>134</v>
      </c>
      <c r="AU730" s="256" t="s">
        <v>90</v>
      </c>
      <c r="AV730" s="14" t="s">
        <v>90</v>
      </c>
      <c r="AW730" s="14" t="s">
        <v>38</v>
      </c>
      <c r="AX730" s="14" t="s">
        <v>80</v>
      </c>
      <c r="AY730" s="256" t="s">
        <v>124</v>
      </c>
    </row>
    <row r="731" s="13" customFormat="1">
      <c r="A731" s="13"/>
      <c r="B731" s="236"/>
      <c r="C731" s="237"/>
      <c r="D731" s="231" t="s">
        <v>134</v>
      </c>
      <c r="E731" s="238" t="s">
        <v>1</v>
      </c>
      <c r="F731" s="239" t="s">
        <v>688</v>
      </c>
      <c r="G731" s="237"/>
      <c r="H731" s="238" t="s">
        <v>1</v>
      </c>
      <c r="I731" s="240"/>
      <c r="J731" s="237"/>
      <c r="K731" s="237"/>
      <c r="L731" s="241"/>
      <c r="M731" s="242"/>
      <c r="N731" s="243"/>
      <c r="O731" s="243"/>
      <c r="P731" s="243"/>
      <c r="Q731" s="243"/>
      <c r="R731" s="243"/>
      <c r="S731" s="243"/>
      <c r="T731" s="244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5" t="s">
        <v>134</v>
      </c>
      <c r="AU731" s="245" t="s">
        <v>90</v>
      </c>
      <c r="AV731" s="13" t="s">
        <v>88</v>
      </c>
      <c r="AW731" s="13" t="s">
        <v>38</v>
      </c>
      <c r="AX731" s="13" t="s">
        <v>80</v>
      </c>
      <c r="AY731" s="245" t="s">
        <v>124</v>
      </c>
    </row>
    <row r="732" s="14" customFormat="1">
      <c r="A732" s="14"/>
      <c r="B732" s="246"/>
      <c r="C732" s="247"/>
      <c r="D732" s="231" t="s">
        <v>134</v>
      </c>
      <c r="E732" s="248" t="s">
        <v>1</v>
      </c>
      <c r="F732" s="249" t="s">
        <v>88</v>
      </c>
      <c r="G732" s="247"/>
      <c r="H732" s="250">
        <v>1</v>
      </c>
      <c r="I732" s="251"/>
      <c r="J732" s="247"/>
      <c r="K732" s="247"/>
      <c r="L732" s="252"/>
      <c r="M732" s="253"/>
      <c r="N732" s="254"/>
      <c r="O732" s="254"/>
      <c r="P732" s="254"/>
      <c r="Q732" s="254"/>
      <c r="R732" s="254"/>
      <c r="S732" s="254"/>
      <c r="T732" s="255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6" t="s">
        <v>134</v>
      </c>
      <c r="AU732" s="256" t="s">
        <v>90</v>
      </c>
      <c r="AV732" s="14" t="s">
        <v>90</v>
      </c>
      <c r="AW732" s="14" t="s">
        <v>38</v>
      </c>
      <c r="AX732" s="14" t="s">
        <v>80</v>
      </c>
      <c r="AY732" s="256" t="s">
        <v>124</v>
      </c>
    </row>
    <row r="733" s="13" customFormat="1">
      <c r="A733" s="13"/>
      <c r="B733" s="236"/>
      <c r="C733" s="237"/>
      <c r="D733" s="231" t="s">
        <v>134</v>
      </c>
      <c r="E733" s="238" t="s">
        <v>1</v>
      </c>
      <c r="F733" s="239" t="s">
        <v>697</v>
      </c>
      <c r="G733" s="237"/>
      <c r="H733" s="238" t="s">
        <v>1</v>
      </c>
      <c r="I733" s="240"/>
      <c r="J733" s="237"/>
      <c r="K733" s="237"/>
      <c r="L733" s="241"/>
      <c r="M733" s="242"/>
      <c r="N733" s="243"/>
      <c r="O733" s="243"/>
      <c r="P733" s="243"/>
      <c r="Q733" s="243"/>
      <c r="R733" s="243"/>
      <c r="S733" s="243"/>
      <c r="T733" s="244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5" t="s">
        <v>134</v>
      </c>
      <c r="AU733" s="245" t="s">
        <v>90</v>
      </c>
      <c r="AV733" s="13" t="s">
        <v>88</v>
      </c>
      <c r="AW733" s="13" t="s">
        <v>38</v>
      </c>
      <c r="AX733" s="13" t="s">
        <v>80</v>
      </c>
      <c r="AY733" s="245" t="s">
        <v>124</v>
      </c>
    </row>
    <row r="734" s="14" customFormat="1">
      <c r="A734" s="14"/>
      <c r="B734" s="246"/>
      <c r="C734" s="247"/>
      <c r="D734" s="231" t="s">
        <v>134</v>
      </c>
      <c r="E734" s="248" t="s">
        <v>1</v>
      </c>
      <c r="F734" s="249" t="s">
        <v>88</v>
      </c>
      <c r="G734" s="247"/>
      <c r="H734" s="250">
        <v>1</v>
      </c>
      <c r="I734" s="251"/>
      <c r="J734" s="247"/>
      <c r="K734" s="247"/>
      <c r="L734" s="252"/>
      <c r="M734" s="253"/>
      <c r="N734" s="254"/>
      <c r="O734" s="254"/>
      <c r="P734" s="254"/>
      <c r="Q734" s="254"/>
      <c r="R734" s="254"/>
      <c r="S734" s="254"/>
      <c r="T734" s="255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6" t="s">
        <v>134</v>
      </c>
      <c r="AU734" s="256" t="s">
        <v>90</v>
      </c>
      <c r="AV734" s="14" t="s">
        <v>90</v>
      </c>
      <c r="AW734" s="14" t="s">
        <v>38</v>
      </c>
      <c r="AX734" s="14" t="s">
        <v>80</v>
      </c>
      <c r="AY734" s="256" t="s">
        <v>124</v>
      </c>
    </row>
    <row r="735" s="13" customFormat="1">
      <c r="A735" s="13"/>
      <c r="B735" s="236"/>
      <c r="C735" s="237"/>
      <c r="D735" s="231" t="s">
        <v>134</v>
      </c>
      <c r="E735" s="238" t="s">
        <v>1</v>
      </c>
      <c r="F735" s="239" t="s">
        <v>698</v>
      </c>
      <c r="G735" s="237"/>
      <c r="H735" s="238" t="s">
        <v>1</v>
      </c>
      <c r="I735" s="240"/>
      <c r="J735" s="237"/>
      <c r="K735" s="237"/>
      <c r="L735" s="241"/>
      <c r="M735" s="242"/>
      <c r="N735" s="243"/>
      <c r="O735" s="243"/>
      <c r="P735" s="243"/>
      <c r="Q735" s="243"/>
      <c r="R735" s="243"/>
      <c r="S735" s="243"/>
      <c r="T735" s="244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5" t="s">
        <v>134</v>
      </c>
      <c r="AU735" s="245" t="s">
        <v>90</v>
      </c>
      <c r="AV735" s="13" t="s">
        <v>88</v>
      </c>
      <c r="AW735" s="13" t="s">
        <v>38</v>
      </c>
      <c r="AX735" s="13" t="s">
        <v>80</v>
      </c>
      <c r="AY735" s="245" t="s">
        <v>124</v>
      </c>
    </row>
    <row r="736" s="14" customFormat="1">
      <c r="A736" s="14"/>
      <c r="B736" s="246"/>
      <c r="C736" s="247"/>
      <c r="D736" s="231" t="s">
        <v>134</v>
      </c>
      <c r="E736" s="248" t="s">
        <v>1</v>
      </c>
      <c r="F736" s="249" t="s">
        <v>88</v>
      </c>
      <c r="G736" s="247"/>
      <c r="H736" s="250">
        <v>1</v>
      </c>
      <c r="I736" s="251"/>
      <c r="J736" s="247"/>
      <c r="K736" s="247"/>
      <c r="L736" s="252"/>
      <c r="M736" s="253"/>
      <c r="N736" s="254"/>
      <c r="O736" s="254"/>
      <c r="P736" s="254"/>
      <c r="Q736" s="254"/>
      <c r="R736" s="254"/>
      <c r="S736" s="254"/>
      <c r="T736" s="255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6" t="s">
        <v>134</v>
      </c>
      <c r="AU736" s="256" t="s">
        <v>90</v>
      </c>
      <c r="AV736" s="14" t="s">
        <v>90</v>
      </c>
      <c r="AW736" s="14" t="s">
        <v>38</v>
      </c>
      <c r="AX736" s="14" t="s">
        <v>80</v>
      </c>
      <c r="AY736" s="256" t="s">
        <v>124</v>
      </c>
    </row>
    <row r="737" s="13" customFormat="1">
      <c r="A737" s="13"/>
      <c r="B737" s="236"/>
      <c r="C737" s="237"/>
      <c r="D737" s="231" t="s">
        <v>134</v>
      </c>
      <c r="E737" s="238" t="s">
        <v>1</v>
      </c>
      <c r="F737" s="239" t="s">
        <v>690</v>
      </c>
      <c r="G737" s="237"/>
      <c r="H737" s="238" t="s">
        <v>1</v>
      </c>
      <c r="I737" s="240"/>
      <c r="J737" s="237"/>
      <c r="K737" s="237"/>
      <c r="L737" s="241"/>
      <c r="M737" s="242"/>
      <c r="N737" s="243"/>
      <c r="O737" s="243"/>
      <c r="P737" s="243"/>
      <c r="Q737" s="243"/>
      <c r="R737" s="243"/>
      <c r="S737" s="243"/>
      <c r="T737" s="244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5" t="s">
        <v>134</v>
      </c>
      <c r="AU737" s="245" t="s">
        <v>90</v>
      </c>
      <c r="AV737" s="13" t="s">
        <v>88</v>
      </c>
      <c r="AW737" s="13" t="s">
        <v>38</v>
      </c>
      <c r="AX737" s="13" t="s">
        <v>80</v>
      </c>
      <c r="AY737" s="245" t="s">
        <v>124</v>
      </c>
    </row>
    <row r="738" s="14" customFormat="1">
      <c r="A738" s="14"/>
      <c r="B738" s="246"/>
      <c r="C738" s="247"/>
      <c r="D738" s="231" t="s">
        <v>134</v>
      </c>
      <c r="E738" s="248" t="s">
        <v>1</v>
      </c>
      <c r="F738" s="249" t="s">
        <v>88</v>
      </c>
      <c r="G738" s="247"/>
      <c r="H738" s="250">
        <v>1</v>
      </c>
      <c r="I738" s="251"/>
      <c r="J738" s="247"/>
      <c r="K738" s="247"/>
      <c r="L738" s="252"/>
      <c r="M738" s="253"/>
      <c r="N738" s="254"/>
      <c r="O738" s="254"/>
      <c r="P738" s="254"/>
      <c r="Q738" s="254"/>
      <c r="R738" s="254"/>
      <c r="S738" s="254"/>
      <c r="T738" s="255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6" t="s">
        <v>134</v>
      </c>
      <c r="AU738" s="256" t="s">
        <v>90</v>
      </c>
      <c r="AV738" s="14" t="s">
        <v>90</v>
      </c>
      <c r="AW738" s="14" t="s">
        <v>38</v>
      </c>
      <c r="AX738" s="14" t="s">
        <v>80</v>
      </c>
      <c r="AY738" s="256" t="s">
        <v>124</v>
      </c>
    </row>
    <row r="739" s="15" customFormat="1">
      <c r="A739" s="15"/>
      <c r="B739" s="257"/>
      <c r="C739" s="258"/>
      <c r="D739" s="231" t="s">
        <v>134</v>
      </c>
      <c r="E739" s="259" t="s">
        <v>1</v>
      </c>
      <c r="F739" s="260" t="s">
        <v>138</v>
      </c>
      <c r="G739" s="258"/>
      <c r="H739" s="261">
        <v>5</v>
      </c>
      <c r="I739" s="262"/>
      <c r="J739" s="258"/>
      <c r="K739" s="258"/>
      <c r="L739" s="263"/>
      <c r="M739" s="264"/>
      <c r="N739" s="265"/>
      <c r="O739" s="265"/>
      <c r="P739" s="265"/>
      <c r="Q739" s="265"/>
      <c r="R739" s="265"/>
      <c r="S739" s="265"/>
      <c r="T739" s="266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67" t="s">
        <v>134</v>
      </c>
      <c r="AU739" s="267" t="s">
        <v>90</v>
      </c>
      <c r="AV739" s="15" t="s">
        <v>131</v>
      </c>
      <c r="AW739" s="15" t="s">
        <v>38</v>
      </c>
      <c r="AX739" s="15" t="s">
        <v>88</v>
      </c>
      <c r="AY739" s="267" t="s">
        <v>124</v>
      </c>
    </row>
    <row r="740" s="2" customFormat="1" ht="49.05" customHeight="1">
      <c r="A740" s="38"/>
      <c r="B740" s="39"/>
      <c r="C740" s="218" t="s">
        <v>479</v>
      </c>
      <c r="D740" s="218" t="s">
        <v>126</v>
      </c>
      <c r="E740" s="219" t="s">
        <v>703</v>
      </c>
      <c r="F740" s="220" t="s">
        <v>704</v>
      </c>
      <c r="G740" s="221" t="s">
        <v>209</v>
      </c>
      <c r="H740" s="222">
        <v>4</v>
      </c>
      <c r="I740" s="223"/>
      <c r="J740" s="224">
        <f>ROUND(I740*H740,2)</f>
        <v>0</v>
      </c>
      <c r="K740" s="220" t="s">
        <v>130</v>
      </c>
      <c r="L740" s="44"/>
      <c r="M740" s="225" t="s">
        <v>1</v>
      </c>
      <c r="N740" s="226" t="s">
        <v>45</v>
      </c>
      <c r="O740" s="91"/>
      <c r="P740" s="227">
        <f>O740*H740</f>
        <v>0</v>
      </c>
      <c r="Q740" s="227">
        <v>0</v>
      </c>
      <c r="R740" s="227">
        <f>Q740*H740</f>
        <v>0</v>
      </c>
      <c r="S740" s="227">
        <v>0</v>
      </c>
      <c r="T740" s="228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29" t="s">
        <v>381</v>
      </c>
      <c r="AT740" s="229" t="s">
        <v>126</v>
      </c>
      <c r="AU740" s="229" t="s">
        <v>90</v>
      </c>
      <c r="AY740" s="17" t="s">
        <v>124</v>
      </c>
      <c r="BE740" s="230">
        <f>IF(N740="základní",J740,0)</f>
        <v>0</v>
      </c>
      <c r="BF740" s="230">
        <f>IF(N740="snížená",J740,0)</f>
        <v>0</v>
      </c>
      <c r="BG740" s="230">
        <f>IF(N740="zákl. přenesená",J740,0)</f>
        <v>0</v>
      </c>
      <c r="BH740" s="230">
        <f>IF(N740="sníž. přenesená",J740,0)</f>
        <v>0</v>
      </c>
      <c r="BI740" s="230">
        <f>IF(N740="nulová",J740,0)</f>
        <v>0</v>
      </c>
      <c r="BJ740" s="17" t="s">
        <v>88</v>
      </c>
      <c r="BK740" s="230">
        <f>ROUND(I740*H740,2)</f>
        <v>0</v>
      </c>
      <c r="BL740" s="17" t="s">
        <v>381</v>
      </c>
      <c r="BM740" s="229" t="s">
        <v>705</v>
      </c>
    </row>
    <row r="741" s="2" customFormat="1">
      <c r="A741" s="38"/>
      <c r="B741" s="39"/>
      <c r="C741" s="40"/>
      <c r="D741" s="231" t="s">
        <v>132</v>
      </c>
      <c r="E741" s="40"/>
      <c r="F741" s="232" t="s">
        <v>704</v>
      </c>
      <c r="G741" s="40"/>
      <c r="H741" s="40"/>
      <c r="I741" s="233"/>
      <c r="J741" s="40"/>
      <c r="K741" s="40"/>
      <c r="L741" s="44"/>
      <c r="M741" s="234"/>
      <c r="N741" s="235"/>
      <c r="O741" s="91"/>
      <c r="P741" s="91"/>
      <c r="Q741" s="91"/>
      <c r="R741" s="91"/>
      <c r="S741" s="91"/>
      <c r="T741" s="92"/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T741" s="17" t="s">
        <v>132</v>
      </c>
      <c r="AU741" s="17" t="s">
        <v>90</v>
      </c>
    </row>
    <row r="742" s="13" customFormat="1">
      <c r="A742" s="13"/>
      <c r="B742" s="236"/>
      <c r="C742" s="237"/>
      <c r="D742" s="231" t="s">
        <v>134</v>
      </c>
      <c r="E742" s="238" t="s">
        <v>1</v>
      </c>
      <c r="F742" s="239" t="s">
        <v>300</v>
      </c>
      <c r="G742" s="237"/>
      <c r="H742" s="238" t="s">
        <v>1</v>
      </c>
      <c r="I742" s="240"/>
      <c r="J742" s="237"/>
      <c r="K742" s="237"/>
      <c r="L742" s="241"/>
      <c r="M742" s="242"/>
      <c r="N742" s="243"/>
      <c r="O742" s="243"/>
      <c r="P742" s="243"/>
      <c r="Q742" s="243"/>
      <c r="R742" s="243"/>
      <c r="S742" s="243"/>
      <c r="T742" s="244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5" t="s">
        <v>134</v>
      </c>
      <c r="AU742" s="245" t="s">
        <v>90</v>
      </c>
      <c r="AV742" s="13" t="s">
        <v>88</v>
      </c>
      <c r="AW742" s="13" t="s">
        <v>38</v>
      </c>
      <c r="AX742" s="13" t="s">
        <v>80</v>
      </c>
      <c r="AY742" s="245" t="s">
        <v>124</v>
      </c>
    </row>
    <row r="743" s="13" customFormat="1">
      <c r="A743" s="13"/>
      <c r="B743" s="236"/>
      <c r="C743" s="237"/>
      <c r="D743" s="231" t="s">
        <v>134</v>
      </c>
      <c r="E743" s="238" t="s">
        <v>1</v>
      </c>
      <c r="F743" s="239" t="s">
        <v>706</v>
      </c>
      <c r="G743" s="237"/>
      <c r="H743" s="238" t="s">
        <v>1</v>
      </c>
      <c r="I743" s="240"/>
      <c r="J743" s="237"/>
      <c r="K743" s="237"/>
      <c r="L743" s="241"/>
      <c r="M743" s="242"/>
      <c r="N743" s="243"/>
      <c r="O743" s="243"/>
      <c r="P743" s="243"/>
      <c r="Q743" s="243"/>
      <c r="R743" s="243"/>
      <c r="S743" s="243"/>
      <c r="T743" s="244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5" t="s">
        <v>134</v>
      </c>
      <c r="AU743" s="245" t="s">
        <v>90</v>
      </c>
      <c r="AV743" s="13" t="s">
        <v>88</v>
      </c>
      <c r="AW743" s="13" t="s">
        <v>38</v>
      </c>
      <c r="AX743" s="13" t="s">
        <v>80</v>
      </c>
      <c r="AY743" s="245" t="s">
        <v>124</v>
      </c>
    </row>
    <row r="744" s="14" customFormat="1">
      <c r="A744" s="14"/>
      <c r="B744" s="246"/>
      <c r="C744" s="247"/>
      <c r="D744" s="231" t="s">
        <v>134</v>
      </c>
      <c r="E744" s="248" t="s">
        <v>1</v>
      </c>
      <c r="F744" s="249" t="s">
        <v>131</v>
      </c>
      <c r="G744" s="247"/>
      <c r="H744" s="250">
        <v>4</v>
      </c>
      <c r="I744" s="251"/>
      <c r="J744" s="247"/>
      <c r="K744" s="247"/>
      <c r="L744" s="252"/>
      <c r="M744" s="253"/>
      <c r="N744" s="254"/>
      <c r="O744" s="254"/>
      <c r="P744" s="254"/>
      <c r="Q744" s="254"/>
      <c r="R744" s="254"/>
      <c r="S744" s="254"/>
      <c r="T744" s="255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6" t="s">
        <v>134</v>
      </c>
      <c r="AU744" s="256" t="s">
        <v>90</v>
      </c>
      <c r="AV744" s="14" t="s">
        <v>90</v>
      </c>
      <c r="AW744" s="14" t="s">
        <v>38</v>
      </c>
      <c r="AX744" s="14" t="s">
        <v>80</v>
      </c>
      <c r="AY744" s="256" t="s">
        <v>124</v>
      </c>
    </row>
    <row r="745" s="15" customFormat="1">
      <c r="A745" s="15"/>
      <c r="B745" s="257"/>
      <c r="C745" s="258"/>
      <c r="D745" s="231" t="s">
        <v>134</v>
      </c>
      <c r="E745" s="259" t="s">
        <v>1</v>
      </c>
      <c r="F745" s="260" t="s">
        <v>138</v>
      </c>
      <c r="G745" s="258"/>
      <c r="H745" s="261">
        <v>4</v>
      </c>
      <c r="I745" s="262"/>
      <c r="J745" s="258"/>
      <c r="K745" s="258"/>
      <c r="L745" s="263"/>
      <c r="M745" s="264"/>
      <c r="N745" s="265"/>
      <c r="O745" s="265"/>
      <c r="P745" s="265"/>
      <c r="Q745" s="265"/>
      <c r="R745" s="265"/>
      <c r="S745" s="265"/>
      <c r="T745" s="266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67" t="s">
        <v>134</v>
      </c>
      <c r="AU745" s="267" t="s">
        <v>90</v>
      </c>
      <c r="AV745" s="15" t="s">
        <v>131</v>
      </c>
      <c r="AW745" s="15" t="s">
        <v>38</v>
      </c>
      <c r="AX745" s="15" t="s">
        <v>88</v>
      </c>
      <c r="AY745" s="267" t="s">
        <v>124</v>
      </c>
    </row>
    <row r="746" s="2" customFormat="1" ht="49.05" customHeight="1">
      <c r="A746" s="38"/>
      <c r="B746" s="39"/>
      <c r="C746" s="218" t="s">
        <v>707</v>
      </c>
      <c r="D746" s="218" t="s">
        <v>126</v>
      </c>
      <c r="E746" s="219" t="s">
        <v>708</v>
      </c>
      <c r="F746" s="220" t="s">
        <v>709</v>
      </c>
      <c r="G746" s="221" t="s">
        <v>209</v>
      </c>
      <c r="H746" s="222">
        <v>4</v>
      </c>
      <c r="I746" s="223"/>
      <c r="J746" s="224">
        <f>ROUND(I746*H746,2)</f>
        <v>0</v>
      </c>
      <c r="K746" s="220" t="s">
        <v>130</v>
      </c>
      <c r="L746" s="44"/>
      <c r="M746" s="225" t="s">
        <v>1</v>
      </c>
      <c r="N746" s="226" t="s">
        <v>45</v>
      </c>
      <c r="O746" s="91"/>
      <c r="P746" s="227">
        <f>O746*H746</f>
        <v>0</v>
      </c>
      <c r="Q746" s="227">
        <v>0</v>
      </c>
      <c r="R746" s="227">
        <f>Q746*H746</f>
        <v>0</v>
      </c>
      <c r="S746" s="227">
        <v>0</v>
      </c>
      <c r="T746" s="228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29" t="s">
        <v>381</v>
      </c>
      <c r="AT746" s="229" t="s">
        <v>126</v>
      </c>
      <c r="AU746" s="229" t="s">
        <v>90</v>
      </c>
      <c r="AY746" s="17" t="s">
        <v>124</v>
      </c>
      <c r="BE746" s="230">
        <f>IF(N746="základní",J746,0)</f>
        <v>0</v>
      </c>
      <c r="BF746" s="230">
        <f>IF(N746="snížená",J746,0)</f>
        <v>0</v>
      </c>
      <c r="BG746" s="230">
        <f>IF(N746="zákl. přenesená",J746,0)</f>
        <v>0</v>
      </c>
      <c r="BH746" s="230">
        <f>IF(N746="sníž. přenesená",J746,0)</f>
        <v>0</v>
      </c>
      <c r="BI746" s="230">
        <f>IF(N746="nulová",J746,0)</f>
        <v>0</v>
      </c>
      <c r="BJ746" s="17" t="s">
        <v>88</v>
      </c>
      <c r="BK746" s="230">
        <f>ROUND(I746*H746,2)</f>
        <v>0</v>
      </c>
      <c r="BL746" s="17" t="s">
        <v>381</v>
      </c>
      <c r="BM746" s="229" t="s">
        <v>710</v>
      </c>
    </row>
    <row r="747" s="2" customFormat="1">
      <c r="A747" s="38"/>
      <c r="B747" s="39"/>
      <c r="C747" s="40"/>
      <c r="D747" s="231" t="s">
        <v>132</v>
      </c>
      <c r="E747" s="40"/>
      <c r="F747" s="232" t="s">
        <v>709</v>
      </c>
      <c r="G747" s="40"/>
      <c r="H747" s="40"/>
      <c r="I747" s="233"/>
      <c r="J747" s="40"/>
      <c r="K747" s="40"/>
      <c r="L747" s="44"/>
      <c r="M747" s="234"/>
      <c r="N747" s="235"/>
      <c r="O747" s="91"/>
      <c r="P747" s="91"/>
      <c r="Q747" s="91"/>
      <c r="R747" s="91"/>
      <c r="S747" s="91"/>
      <c r="T747" s="92"/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T747" s="17" t="s">
        <v>132</v>
      </c>
      <c r="AU747" s="17" t="s">
        <v>90</v>
      </c>
    </row>
    <row r="748" s="13" customFormat="1">
      <c r="A748" s="13"/>
      <c r="B748" s="236"/>
      <c r="C748" s="237"/>
      <c r="D748" s="231" t="s">
        <v>134</v>
      </c>
      <c r="E748" s="238" t="s">
        <v>1</v>
      </c>
      <c r="F748" s="239" t="s">
        <v>437</v>
      </c>
      <c r="G748" s="237"/>
      <c r="H748" s="238" t="s">
        <v>1</v>
      </c>
      <c r="I748" s="240"/>
      <c r="J748" s="237"/>
      <c r="K748" s="237"/>
      <c r="L748" s="241"/>
      <c r="M748" s="242"/>
      <c r="N748" s="243"/>
      <c r="O748" s="243"/>
      <c r="P748" s="243"/>
      <c r="Q748" s="243"/>
      <c r="R748" s="243"/>
      <c r="S748" s="243"/>
      <c r="T748" s="244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5" t="s">
        <v>134</v>
      </c>
      <c r="AU748" s="245" t="s">
        <v>90</v>
      </c>
      <c r="AV748" s="13" t="s">
        <v>88</v>
      </c>
      <c r="AW748" s="13" t="s">
        <v>38</v>
      </c>
      <c r="AX748" s="13" t="s">
        <v>80</v>
      </c>
      <c r="AY748" s="245" t="s">
        <v>124</v>
      </c>
    </row>
    <row r="749" s="13" customFormat="1">
      <c r="A749" s="13"/>
      <c r="B749" s="236"/>
      <c r="C749" s="237"/>
      <c r="D749" s="231" t="s">
        <v>134</v>
      </c>
      <c r="E749" s="238" t="s">
        <v>1</v>
      </c>
      <c r="F749" s="239" t="s">
        <v>711</v>
      </c>
      <c r="G749" s="237"/>
      <c r="H749" s="238" t="s">
        <v>1</v>
      </c>
      <c r="I749" s="240"/>
      <c r="J749" s="237"/>
      <c r="K749" s="237"/>
      <c r="L749" s="241"/>
      <c r="M749" s="242"/>
      <c r="N749" s="243"/>
      <c r="O749" s="243"/>
      <c r="P749" s="243"/>
      <c r="Q749" s="243"/>
      <c r="R749" s="243"/>
      <c r="S749" s="243"/>
      <c r="T749" s="244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5" t="s">
        <v>134</v>
      </c>
      <c r="AU749" s="245" t="s">
        <v>90</v>
      </c>
      <c r="AV749" s="13" t="s">
        <v>88</v>
      </c>
      <c r="AW749" s="13" t="s">
        <v>38</v>
      </c>
      <c r="AX749" s="13" t="s">
        <v>80</v>
      </c>
      <c r="AY749" s="245" t="s">
        <v>124</v>
      </c>
    </row>
    <row r="750" s="14" customFormat="1">
      <c r="A750" s="14"/>
      <c r="B750" s="246"/>
      <c r="C750" s="247"/>
      <c r="D750" s="231" t="s">
        <v>134</v>
      </c>
      <c r="E750" s="248" t="s">
        <v>1</v>
      </c>
      <c r="F750" s="249" t="s">
        <v>88</v>
      </c>
      <c r="G750" s="247"/>
      <c r="H750" s="250">
        <v>1</v>
      </c>
      <c r="I750" s="251"/>
      <c r="J750" s="247"/>
      <c r="K750" s="247"/>
      <c r="L750" s="252"/>
      <c r="M750" s="253"/>
      <c r="N750" s="254"/>
      <c r="O750" s="254"/>
      <c r="P750" s="254"/>
      <c r="Q750" s="254"/>
      <c r="R750" s="254"/>
      <c r="S750" s="254"/>
      <c r="T750" s="255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6" t="s">
        <v>134</v>
      </c>
      <c r="AU750" s="256" t="s">
        <v>90</v>
      </c>
      <c r="AV750" s="14" t="s">
        <v>90</v>
      </c>
      <c r="AW750" s="14" t="s">
        <v>38</v>
      </c>
      <c r="AX750" s="14" t="s">
        <v>80</v>
      </c>
      <c r="AY750" s="256" t="s">
        <v>124</v>
      </c>
    </row>
    <row r="751" s="13" customFormat="1">
      <c r="A751" s="13"/>
      <c r="B751" s="236"/>
      <c r="C751" s="237"/>
      <c r="D751" s="231" t="s">
        <v>134</v>
      </c>
      <c r="E751" s="238" t="s">
        <v>1</v>
      </c>
      <c r="F751" s="239" t="s">
        <v>712</v>
      </c>
      <c r="G751" s="237"/>
      <c r="H751" s="238" t="s">
        <v>1</v>
      </c>
      <c r="I751" s="240"/>
      <c r="J751" s="237"/>
      <c r="K751" s="237"/>
      <c r="L751" s="241"/>
      <c r="M751" s="242"/>
      <c r="N751" s="243"/>
      <c r="O751" s="243"/>
      <c r="P751" s="243"/>
      <c r="Q751" s="243"/>
      <c r="R751" s="243"/>
      <c r="S751" s="243"/>
      <c r="T751" s="244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5" t="s">
        <v>134</v>
      </c>
      <c r="AU751" s="245" t="s">
        <v>90</v>
      </c>
      <c r="AV751" s="13" t="s">
        <v>88</v>
      </c>
      <c r="AW751" s="13" t="s">
        <v>38</v>
      </c>
      <c r="AX751" s="13" t="s">
        <v>80</v>
      </c>
      <c r="AY751" s="245" t="s">
        <v>124</v>
      </c>
    </row>
    <row r="752" s="14" customFormat="1">
      <c r="A752" s="14"/>
      <c r="B752" s="246"/>
      <c r="C752" s="247"/>
      <c r="D752" s="231" t="s">
        <v>134</v>
      </c>
      <c r="E752" s="248" t="s">
        <v>1</v>
      </c>
      <c r="F752" s="249" t="s">
        <v>88</v>
      </c>
      <c r="G752" s="247"/>
      <c r="H752" s="250">
        <v>1</v>
      </c>
      <c r="I752" s="251"/>
      <c r="J752" s="247"/>
      <c r="K752" s="247"/>
      <c r="L752" s="252"/>
      <c r="M752" s="253"/>
      <c r="N752" s="254"/>
      <c r="O752" s="254"/>
      <c r="P752" s="254"/>
      <c r="Q752" s="254"/>
      <c r="R752" s="254"/>
      <c r="S752" s="254"/>
      <c r="T752" s="255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6" t="s">
        <v>134</v>
      </c>
      <c r="AU752" s="256" t="s">
        <v>90</v>
      </c>
      <c r="AV752" s="14" t="s">
        <v>90</v>
      </c>
      <c r="AW752" s="14" t="s">
        <v>38</v>
      </c>
      <c r="AX752" s="14" t="s">
        <v>80</v>
      </c>
      <c r="AY752" s="256" t="s">
        <v>124</v>
      </c>
    </row>
    <row r="753" s="13" customFormat="1">
      <c r="A753" s="13"/>
      <c r="B753" s="236"/>
      <c r="C753" s="237"/>
      <c r="D753" s="231" t="s">
        <v>134</v>
      </c>
      <c r="E753" s="238" t="s">
        <v>1</v>
      </c>
      <c r="F753" s="239" t="s">
        <v>713</v>
      </c>
      <c r="G753" s="237"/>
      <c r="H753" s="238" t="s">
        <v>1</v>
      </c>
      <c r="I753" s="240"/>
      <c r="J753" s="237"/>
      <c r="K753" s="237"/>
      <c r="L753" s="241"/>
      <c r="M753" s="242"/>
      <c r="N753" s="243"/>
      <c r="O753" s="243"/>
      <c r="P753" s="243"/>
      <c r="Q753" s="243"/>
      <c r="R753" s="243"/>
      <c r="S753" s="243"/>
      <c r="T753" s="244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5" t="s">
        <v>134</v>
      </c>
      <c r="AU753" s="245" t="s">
        <v>90</v>
      </c>
      <c r="AV753" s="13" t="s">
        <v>88</v>
      </c>
      <c r="AW753" s="13" t="s">
        <v>38</v>
      </c>
      <c r="AX753" s="13" t="s">
        <v>80</v>
      </c>
      <c r="AY753" s="245" t="s">
        <v>124</v>
      </c>
    </row>
    <row r="754" s="14" customFormat="1">
      <c r="A754" s="14"/>
      <c r="B754" s="246"/>
      <c r="C754" s="247"/>
      <c r="D754" s="231" t="s">
        <v>134</v>
      </c>
      <c r="E754" s="248" t="s">
        <v>1</v>
      </c>
      <c r="F754" s="249" t="s">
        <v>88</v>
      </c>
      <c r="G754" s="247"/>
      <c r="H754" s="250">
        <v>1</v>
      </c>
      <c r="I754" s="251"/>
      <c r="J754" s="247"/>
      <c r="K754" s="247"/>
      <c r="L754" s="252"/>
      <c r="M754" s="253"/>
      <c r="N754" s="254"/>
      <c r="O754" s="254"/>
      <c r="P754" s="254"/>
      <c r="Q754" s="254"/>
      <c r="R754" s="254"/>
      <c r="S754" s="254"/>
      <c r="T754" s="255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6" t="s">
        <v>134</v>
      </c>
      <c r="AU754" s="256" t="s">
        <v>90</v>
      </c>
      <c r="AV754" s="14" t="s">
        <v>90</v>
      </c>
      <c r="AW754" s="14" t="s">
        <v>38</v>
      </c>
      <c r="AX754" s="14" t="s">
        <v>80</v>
      </c>
      <c r="AY754" s="256" t="s">
        <v>124</v>
      </c>
    </row>
    <row r="755" s="13" customFormat="1">
      <c r="A755" s="13"/>
      <c r="B755" s="236"/>
      <c r="C755" s="237"/>
      <c r="D755" s="231" t="s">
        <v>134</v>
      </c>
      <c r="E755" s="238" t="s">
        <v>1</v>
      </c>
      <c r="F755" s="239" t="s">
        <v>714</v>
      </c>
      <c r="G755" s="237"/>
      <c r="H755" s="238" t="s">
        <v>1</v>
      </c>
      <c r="I755" s="240"/>
      <c r="J755" s="237"/>
      <c r="K755" s="237"/>
      <c r="L755" s="241"/>
      <c r="M755" s="242"/>
      <c r="N755" s="243"/>
      <c r="O755" s="243"/>
      <c r="P755" s="243"/>
      <c r="Q755" s="243"/>
      <c r="R755" s="243"/>
      <c r="S755" s="243"/>
      <c r="T755" s="244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5" t="s">
        <v>134</v>
      </c>
      <c r="AU755" s="245" t="s">
        <v>90</v>
      </c>
      <c r="AV755" s="13" t="s">
        <v>88</v>
      </c>
      <c r="AW755" s="13" t="s">
        <v>38</v>
      </c>
      <c r="AX755" s="13" t="s">
        <v>80</v>
      </c>
      <c r="AY755" s="245" t="s">
        <v>124</v>
      </c>
    </row>
    <row r="756" s="14" customFormat="1">
      <c r="A756" s="14"/>
      <c r="B756" s="246"/>
      <c r="C756" s="247"/>
      <c r="D756" s="231" t="s">
        <v>134</v>
      </c>
      <c r="E756" s="248" t="s">
        <v>1</v>
      </c>
      <c r="F756" s="249" t="s">
        <v>88</v>
      </c>
      <c r="G756" s="247"/>
      <c r="H756" s="250">
        <v>1</v>
      </c>
      <c r="I756" s="251"/>
      <c r="J756" s="247"/>
      <c r="K756" s="247"/>
      <c r="L756" s="252"/>
      <c r="M756" s="253"/>
      <c r="N756" s="254"/>
      <c r="O756" s="254"/>
      <c r="P756" s="254"/>
      <c r="Q756" s="254"/>
      <c r="R756" s="254"/>
      <c r="S756" s="254"/>
      <c r="T756" s="255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6" t="s">
        <v>134</v>
      </c>
      <c r="AU756" s="256" t="s">
        <v>90</v>
      </c>
      <c r="AV756" s="14" t="s">
        <v>90</v>
      </c>
      <c r="AW756" s="14" t="s">
        <v>38</v>
      </c>
      <c r="AX756" s="14" t="s">
        <v>80</v>
      </c>
      <c r="AY756" s="256" t="s">
        <v>124</v>
      </c>
    </row>
    <row r="757" s="15" customFormat="1">
      <c r="A757" s="15"/>
      <c r="B757" s="257"/>
      <c r="C757" s="258"/>
      <c r="D757" s="231" t="s">
        <v>134</v>
      </c>
      <c r="E757" s="259" t="s">
        <v>1</v>
      </c>
      <c r="F757" s="260" t="s">
        <v>138</v>
      </c>
      <c r="G757" s="258"/>
      <c r="H757" s="261">
        <v>4</v>
      </c>
      <c r="I757" s="262"/>
      <c r="J757" s="258"/>
      <c r="K757" s="258"/>
      <c r="L757" s="263"/>
      <c r="M757" s="264"/>
      <c r="N757" s="265"/>
      <c r="O757" s="265"/>
      <c r="P757" s="265"/>
      <c r="Q757" s="265"/>
      <c r="R757" s="265"/>
      <c r="S757" s="265"/>
      <c r="T757" s="266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67" t="s">
        <v>134</v>
      </c>
      <c r="AU757" s="267" t="s">
        <v>90</v>
      </c>
      <c r="AV757" s="15" t="s">
        <v>131</v>
      </c>
      <c r="AW757" s="15" t="s">
        <v>38</v>
      </c>
      <c r="AX757" s="15" t="s">
        <v>88</v>
      </c>
      <c r="AY757" s="267" t="s">
        <v>124</v>
      </c>
    </row>
    <row r="758" s="2" customFormat="1" ht="49.05" customHeight="1">
      <c r="A758" s="38"/>
      <c r="B758" s="39"/>
      <c r="C758" s="218" t="s">
        <v>486</v>
      </c>
      <c r="D758" s="218" t="s">
        <v>126</v>
      </c>
      <c r="E758" s="219" t="s">
        <v>715</v>
      </c>
      <c r="F758" s="220" t="s">
        <v>716</v>
      </c>
      <c r="G758" s="221" t="s">
        <v>209</v>
      </c>
      <c r="H758" s="222">
        <v>4</v>
      </c>
      <c r="I758" s="223"/>
      <c r="J758" s="224">
        <f>ROUND(I758*H758,2)</f>
        <v>0</v>
      </c>
      <c r="K758" s="220" t="s">
        <v>130</v>
      </c>
      <c r="L758" s="44"/>
      <c r="M758" s="225" t="s">
        <v>1</v>
      </c>
      <c r="N758" s="226" t="s">
        <v>45</v>
      </c>
      <c r="O758" s="91"/>
      <c r="P758" s="227">
        <f>O758*H758</f>
        <v>0</v>
      </c>
      <c r="Q758" s="227">
        <v>0</v>
      </c>
      <c r="R758" s="227">
        <f>Q758*H758</f>
        <v>0</v>
      </c>
      <c r="S758" s="227">
        <v>0</v>
      </c>
      <c r="T758" s="228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9" t="s">
        <v>381</v>
      </c>
      <c r="AT758" s="229" t="s">
        <v>126</v>
      </c>
      <c r="AU758" s="229" t="s">
        <v>90</v>
      </c>
      <c r="AY758" s="17" t="s">
        <v>124</v>
      </c>
      <c r="BE758" s="230">
        <f>IF(N758="základní",J758,0)</f>
        <v>0</v>
      </c>
      <c r="BF758" s="230">
        <f>IF(N758="snížená",J758,0)</f>
        <v>0</v>
      </c>
      <c r="BG758" s="230">
        <f>IF(N758="zákl. přenesená",J758,0)</f>
        <v>0</v>
      </c>
      <c r="BH758" s="230">
        <f>IF(N758="sníž. přenesená",J758,0)</f>
        <v>0</v>
      </c>
      <c r="BI758" s="230">
        <f>IF(N758="nulová",J758,0)</f>
        <v>0</v>
      </c>
      <c r="BJ758" s="17" t="s">
        <v>88</v>
      </c>
      <c r="BK758" s="230">
        <f>ROUND(I758*H758,2)</f>
        <v>0</v>
      </c>
      <c r="BL758" s="17" t="s">
        <v>381</v>
      </c>
      <c r="BM758" s="229" t="s">
        <v>717</v>
      </c>
    </row>
    <row r="759" s="2" customFormat="1">
      <c r="A759" s="38"/>
      <c r="B759" s="39"/>
      <c r="C759" s="40"/>
      <c r="D759" s="231" t="s">
        <v>132</v>
      </c>
      <c r="E759" s="40"/>
      <c r="F759" s="232" t="s">
        <v>716</v>
      </c>
      <c r="G759" s="40"/>
      <c r="H759" s="40"/>
      <c r="I759" s="233"/>
      <c r="J759" s="40"/>
      <c r="K759" s="40"/>
      <c r="L759" s="44"/>
      <c r="M759" s="234"/>
      <c r="N759" s="235"/>
      <c r="O759" s="91"/>
      <c r="P759" s="91"/>
      <c r="Q759" s="91"/>
      <c r="R759" s="91"/>
      <c r="S759" s="91"/>
      <c r="T759" s="92"/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T759" s="17" t="s">
        <v>132</v>
      </c>
      <c r="AU759" s="17" t="s">
        <v>90</v>
      </c>
    </row>
    <row r="760" s="13" customFormat="1">
      <c r="A760" s="13"/>
      <c r="B760" s="236"/>
      <c r="C760" s="237"/>
      <c r="D760" s="231" t="s">
        <v>134</v>
      </c>
      <c r="E760" s="238" t="s">
        <v>1</v>
      </c>
      <c r="F760" s="239" t="s">
        <v>300</v>
      </c>
      <c r="G760" s="237"/>
      <c r="H760" s="238" t="s">
        <v>1</v>
      </c>
      <c r="I760" s="240"/>
      <c r="J760" s="237"/>
      <c r="K760" s="237"/>
      <c r="L760" s="241"/>
      <c r="M760" s="242"/>
      <c r="N760" s="243"/>
      <c r="O760" s="243"/>
      <c r="P760" s="243"/>
      <c r="Q760" s="243"/>
      <c r="R760" s="243"/>
      <c r="S760" s="243"/>
      <c r="T760" s="244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5" t="s">
        <v>134</v>
      </c>
      <c r="AU760" s="245" t="s">
        <v>90</v>
      </c>
      <c r="AV760" s="13" t="s">
        <v>88</v>
      </c>
      <c r="AW760" s="13" t="s">
        <v>38</v>
      </c>
      <c r="AX760" s="13" t="s">
        <v>80</v>
      </c>
      <c r="AY760" s="245" t="s">
        <v>124</v>
      </c>
    </row>
    <row r="761" s="13" customFormat="1">
      <c r="A761" s="13"/>
      <c r="B761" s="236"/>
      <c r="C761" s="237"/>
      <c r="D761" s="231" t="s">
        <v>134</v>
      </c>
      <c r="E761" s="238" t="s">
        <v>1</v>
      </c>
      <c r="F761" s="239" t="s">
        <v>718</v>
      </c>
      <c r="G761" s="237"/>
      <c r="H761" s="238" t="s">
        <v>1</v>
      </c>
      <c r="I761" s="240"/>
      <c r="J761" s="237"/>
      <c r="K761" s="237"/>
      <c r="L761" s="241"/>
      <c r="M761" s="242"/>
      <c r="N761" s="243"/>
      <c r="O761" s="243"/>
      <c r="P761" s="243"/>
      <c r="Q761" s="243"/>
      <c r="R761" s="243"/>
      <c r="S761" s="243"/>
      <c r="T761" s="244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5" t="s">
        <v>134</v>
      </c>
      <c r="AU761" s="245" t="s">
        <v>90</v>
      </c>
      <c r="AV761" s="13" t="s">
        <v>88</v>
      </c>
      <c r="AW761" s="13" t="s">
        <v>38</v>
      </c>
      <c r="AX761" s="13" t="s">
        <v>80</v>
      </c>
      <c r="AY761" s="245" t="s">
        <v>124</v>
      </c>
    </row>
    <row r="762" s="14" customFormat="1">
      <c r="A762" s="14"/>
      <c r="B762" s="246"/>
      <c r="C762" s="247"/>
      <c r="D762" s="231" t="s">
        <v>134</v>
      </c>
      <c r="E762" s="248" t="s">
        <v>1</v>
      </c>
      <c r="F762" s="249" t="s">
        <v>131</v>
      </c>
      <c r="G762" s="247"/>
      <c r="H762" s="250">
        <v>4</v>
      </c>
      <c r="I762" s="251"/>
      <c r="J762" s="247"/>
      <c r="K762" s="247"/>
      <c r="L762" s="252"/>
      <c r="M762" s="253"/>
      <c r="N762" s="254"/>
      <c r="O762" s="254"/>
      <c r="P762" s="254"/>
      <c r="Q762" s="254"/>
      <c r="R762" s="254"/>
      <c r="S762" s="254"/>
      <c r="T762" s="255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6" t="s">
        <v>134</v>
      </c>
      <c r="AU762" s="256" t="s">
        <v>90</v>
      </c>
      <c r="AV762" s="14" t="s">
        <v>90</v>
      </c>
      <c r="AW762" s="14" t="s">
        <v>38</v>
      </c>
      <c r="AX762" s="14" t="s">
        <v>80</v>
      </c>
      <c r="AY762" s="256" t="s">
        <v>124</v>
      </c>
    </row>
    <row r="763" s="15" customFormat="1">
      <c r="A763" s="15"/>
      <c r="B763" s="257"/>
      <c r="C763" s="258"/>
      <c r="D763" s="231" t="s">
        <v>134</v>
      </c>
      <c r="E763" s="259" t="s">
        <v>1</v>
      </c>
      <c r="F763" s="260" t="s">
        <v>138</v>
      </c>
      <c r="G763" s="258"/>
      <c r="H763" s="261">
        <v>4</v>
      </c>
      <c r="I763" s="262"/>
      <c r="J763" s="258"/>
      <c r="K763" s="258"/>
      <c r="L763" s="263"/>
      <c r="M763" s="264"/>
      <c r="N763" s="265"/>
      <c r="O763" s="265"/>
      <c r="P763" s="265"/>
      <c r="Q763" s="265"/>
      <c r="R763" s="265"/>
      <c r="S763" s="265"/>
      <c r="T763" s="266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67" t="s">
        <v>134</v>
      </c>
      <c r="AU763" s="267" t="s">
        <v>90</v>
      </c>
      <c r="AV763" s="15" t="s">
        <v>131</v>
      </c>
      <c r="AW763" s="15" t="s">
        <v>38</v>
      </c>
      <c r="AX763" s="15" t="s">
        <v>88</v>
      </c>
      <c r="AY763" s="267" t="s">
        <v>124</v>
      </c>
    </row>
    <row r="764" s="2" customFormat="1" ht="49.05" customHeight="1">
      <c r="A764" s="38"/>
      <c r="B764" s="39"/>
      <c r="C764" s="218" t="s">
        <v>719</v>
      </c>
      <c r="D764" s="218" t="s">
        <v>126</v>
      </c>
      <c r="E764" s="219" t="s">
        <v>720</v>
      </c>
      <c r="F764" s="220" t="s">
        <v>721</v>
      </c>
      <c r="G764" s="221" t="s">
        <v>209</v>
      </c>
      <c r="H764" s="222">
        <v>4</v>
      </c>
      <c r="I764" s="223"/>
      <c r="J764" s="224">
        <f>ROUND(I764*H764,2)</f>
        <v>0</v>
      </c>
      <c r="K764" s="220" t="s">
        <v>130</v>
      </c>
      <c r="L764" s="44"/>
      <c r="M764" s="225" t="s">
        <v>1</v>
      </c>
      <c r="N764" s="226" t="s">
        <v>45</v>
      </c>
      <c r="O764" s="91"/>
      <c r="P764" s="227">
        <f>O764*H764</f>
        <v>0</v>
      </c>
      <c r="Q764" s="227">
        <v>0</v>
      </c>
      <c r="R764" s="227">
        <f>Q764*H764</f>
        <v>0</v>
      </c>
      <c r="S764" s="227">
        <v>0</v>
      </c>
      <c r="T764" s="228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29" t="s">
        <v>381</v>
      </c>
      <c r="AT764" s="229" t="s">
        <v>126</v>
      </c>
      <c r="AU764" s="229" t="s">
        <v>90</v>
      </c>
      <c r="AY764" s="17" t="s">
        <v>124</v>
      </c>
      <c r="BE764" s="230">
        <f>IF(N764="základní",J764,0)</f>
        <v>0</v>
      </c>
      <c r="BF764" s="230">
        <f>IF(N764="snížená",J764,0)</f>
        <v>0</v>
      </c>
      <c r="BG764" s="230">
        <f>IF(N764="zákl. přenesená",J764,0)</f>
        <v>0</v>
      </c>
      <c r="BH764" s="230">
        <f>IF(N764="sníž. přenesená",J764,0)</f>
        <v>0</v>
      </c>
      <c r="BI764" s="230">
        <f>IF(N764="nulová",J764,0)</f>
        <v>0</v>
      </c>
      <c r="BJ764" s="17" t="s">
        <v>88</v>
      </c>
      <c r="BK764" s="230">
        <f>ROUND(I764*H764,2)</f>
        <v>0</v>
      </c>
      <c r="BL764" s="17" t="s">
        <v>381</v>
      </c>
      <c r="BM764" s="229" t="s">
        <v>722</v>
      </c>
    </row>
    <row r="765" s="2" customFormat="1">
      <c r="A765" s="38"/>
      <c r="B765" s="39"/>
      <c r="C765" s="40"/>
      <c r="D765" s="231" t="s">
        <v>132</v>
      </c>
      <c r="E765" s="40"/>
      <c r="F765" s="232" t="s">
        <v>721</v>
      </c>
      <c r="G765" s="40"/>
      <c r="H765" s="40"/>
      <c r="I765" s="233"/>
      <c r="J765" s="40"/>
      <c r="K765" s="40"/>
      <c r="L765" s="44"/>
      <c r="M765" s="234"/>
      <c r="N765" s="235"/>
      <c r="O765" s="91"/>
      <c r="P765" s="91"/>
      <c r="Q765" s="91"/>
      <c r="R765" s="91"/>
      <c r="S765" s="91"/>
      <c r="T765" s="92"/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T765" s="17" t="s">
        <v>132</v>
      </c>
      <c r="AU765" s="17" t="s">
        <v>90</v>
      </c>
    </row>
    <row r="766" s="13" customFormat="1">
      <c r="A766" s="13"/>
      <c r="B766" s="236"/>
      <c r="C766" s="237"/>
      <c r="D766" s="231" t="s">
        <v>134</v>
      </c>
      <c r="E766" s="238" t="s">
        <v>1</v>
      </c>
      <c r="F766" s="239" t="s">
        <v>437</v>
      </c>
      <c r="G766" s="237"/>
      <c r="H766" s="238" t="s">
        <v>1</v>
      </c>
      <c r="I766" s="240"/>
      <c r="J766" s="237"/>
      <c r="K766" s="237"/>
      <c r="L766" s="241"/>
      <c r="M766" s="242"/>
      <c r="N766" s="243"/>
      <c r="O766" s="243"/>
      <c r="P766" s="243"/>
      <c r="Q766" s="243"/>
      <c r="R766" s="243"/>
      <c r="S766" s="243"/>
      <c r="T766" s="244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5" t="s">
        <v>134</v>
      </c>
      <c r="AU766" s="245" t="s">
        <v>90</v>
      </c>
      <c r="AV766" s="13" t="s">
        <v>88</v>
      </c>
      <c r="AW766" s="13" t="s">
        <v>38</v>
      </c>
      <c r="AX766" s="13" t="s">
        <v>80</v>
      </c>
      <c r="AY766" s="245" t="s">
        <v>124</v>
      </c>
    </row>
    <row r="767" s="13" customFormat="1">
      <c r="A767" s="13"/>
      <c r="B767" s="236"/>
      <c r="C767" s="237"/>
      <c r="D767" s="231" t="s">
        <v>134</v>
      </c>
      <c r="E767" s="238" t="s">
        <v>1</v>
      </c>
      <c r="F767" s="239" t="s">
        <v>711</v>
      </c>
      <c r="G767" s="237"/>
      <c r="H767" s="238" t="s">
        <v>1</v>
      </c>
      <c r="I767" s="240"/>
      <c r="J767" s="237"/>
      <c r="K767" s="237"/>
      <c r="L767" s="241"/>
      <c r="M767" s="242"/>
      <c r="N767" s="243"/>
      <c r="O767" s="243"/>
      <c r="P767" s="243"/>
      <c r="Q767" s="243"/>
      <c r="R767" s="243"/>
      <c r="S767" s="243"/>
      <c r="T767" s="244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5" t="s">
        <v>134</v>
      </c>
      <c r="AU767" s="245" t="s">
        <v>90</v>
      </c>
      <c r="AV767" s="13" t="s">
        <v>88</v>
      </c>
      <c r="AW767" s="13" t="s">
        <v>38</v>
      </c>
      <c r="AX767" s="13" t="s">
        <v>80</v>
      </c>
      <c r="AY767" s="245" t="s">
        <v>124</v>
      </c>
    </row>
    <row r="768" s="14" customFormat="1">
      <c r="A768" s="14"/>
      <c r="B768" s="246"/>
      <c r="C768" s="247"/>
      <c r="D768" s="231" t="s">
        <v>134</v>
      </c>
      <c r="E768" s="248" t="s">
        <v>1</v>
      </c>
      <c r="F768" s="249" t="s">
        <v>88</v>
      </c>
      <c r="G768" s="247"/>
      <c r="H768" s="250">
        <v>1</v>
      </c>
      <c r="I768" s="251"/>
      <c r="J768" s="247"/>
      <c r="K768" s="247"/>
      <c r="L768" s="252"/>
      <c r="M768" s="253"/>
      <c r="N768" s="254"/>
      <c r="O768" s="254"/>
      <c r="P768" s="254"/>
      <c r="Q768" s="254"/>
      <c r="R768" s="254"/>
      <c r="S768" s="254"/>
      <c r="T768" s="255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6" t="s">
        <v>134</v>
      </c>
      <c r="AU768" s="256" t="s">
        <v>90</v>
      </c>
      <c r="AV768" s="14" t="s">
        <v>90</v>
      </c>
      <c r="AW768" s="14" t="s">
        <v>38</v>
      </c>
      <c r="AX768" s="14" t="s">
        <v>80</v>
      </c>
      <c r="AY768" s="256" t="s">
        <v>124</v>
      </c>
    </row>
    <row r="769" s="13" customFormat="1">
      <c r="A769" s="13"/>
      <c r="B769" s="236"/>
      <c r="C769" s="237"/>
      <c r="D769" s="231" t="s">
        <v>134</v>
      </c>
      <c r="E769" s="238" t="s">
        <v>1</v>
      </c>
      <c r="F769" s="239" t="s">
        <v>712</v>
      </c>
      <c r="G769" s="237"/>
      <c r="H769" s="238" t="s">
        <v>1</v>
      </c>
      <c r="I769" s="240"/>
      <c r="J769" s="237"/>
      <c r="K769" s="237"/>
      <c r="L769" s="241"/>
      <c r="M769" s="242"/>
      <c r="N769" s="243"/>
      <c r="O769" s="243"/>
      <c r="P769" s="243"/>
      <c r="Q769" s="243"/>
      <c r="R769" s="243"/>
      <c r="S769" s="243"/>
      <c r="T769" s="244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5" t="s">
        <v>134</v>
      </c>
      <c r="AU769" s="245" t="s">
        <v>90</v>
      </c>
      <c r="AV769" s="13" t="s">
        <v>88</v>
      </c>
      <c r="AW769" s="13" t="s">
        <v>38</v>
      </c>
      <c r="AX769" s="13" t="s">
        <v>80</v>
      </c>
      <c r="AY769" s="245" t="s">
        <v>124</v>
      </c>
    </row>
    <row r="770" s="14" customFormat="1">
      <c r="A770" s="14"/>
      <c r="B770" s="246"/>
      <c r="C770" s="247"/>
      <c r="D770" s="231" t="s">
        <v>134</v>
      </c>
      <c r="E770" s="248" t="s">
        <v>1</v>
      </c>
      <c r="F770" s="249" t="s">
        <v>88</v>
      </c>
      <c r="G770" s="247"/>
      <c r="H770" s="250">
        <v>1</v>
      </c>
      <c r="I770" s="251"/>
      <c r="J770" s="247"/>
      <c r="K770" s="247"/>
      <c r="L770" s="252"/>
      <c r="M770" s="253"/>
      <c r="N770" s="254"/>
      <c r="O770" s="254"/>
      <c r="P770" s="254"/>
      <c r="Q770" s="254"/>
      <c r="R770" s="254"/>
      <c r="S770" s="254"/>
      <c r="T770" s="255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6" t="s">
        <v>134</v>
      </c>
      <c r="AU770" s="256" t="s">
        <v>90</v>
      </c>
      <c r="AV770" s="14" t="s">
        <v>90</v>
      </c>
      <c r="AW770" s="14" t="s">
        <v>38</v>
      </c>
      <c r="AX770" s="14" t="s">
        <v>80</v>
      </c>
      <c r="AY770" s="256" t="s">
        <v>124</v>
      </c>
    </row>
    <row r="771" s="13" customFormat="1">
      <c r="A771" s="13"/>
      <c r="B771" s="236"/>
      <c r="C771" s="237"/>
      <c r="D771" s="231" t="s">
        <v>134</v>
      </c>
      <c r="E771" s="238" t="s">
        <v>1</v>
      </c>
      <c r="F771" s="239" t="s">
        <v>713</v>
      </c>
      <c r="G771" s="237"/>
      <c r="H771" s="238" t="s">
        <v>1</v>
      </c>
      <c r="I771" s="240"/>
      <c r="J771" s="237"/>
      <c r="K771" s="237"/>
      <c r="L771" s="241"/>
      <c r="M771" s="242"/>
      <c r="N771" s="243"/>
      <c r="O771" s="243"/>
      <c r="P771" s="243"/>
      <c r="Q771" s="243"/>
      <c r="R771" s="243"/>
      <c r="S771" s="243"/>
      <c r="T771" s="244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5" t="s">
        <v>134</v>
      </c>
      <c r="AU771" s="245" t="s">
        <v>90</v>
      </c>
      <c r="AV771" s="13" t="s">
        <v>88</v>
      </c>
      <c r="AW771" s="13" t="s">
        <v>38</v>
      </c>
      <c r="AX771" s="13" t="s">
        <v>80</v>
      </c>
      <c r="AY771" s="245" t="s">
        <v>124</v>
      </c>
    </row>
    <row r="772" s="14" customFormat="1">
      <c r="A772" s="14"/>
      <c r="B772" s="246"/>
      <c r="C772" s="247"/>
      <c r="D772" s="231" t="s">
        <v>134</v>
      </c>
      <c r="E772" s="248" t="s">
        <v>1</v>
      </c>
      <c r="F772" s="249" t="s">
        <v>88</v>
      </c>
      <c r="G772" s="247"/>
      <c r="H772" s="250">
        <v>1</v>
      </c>
      <c r="I772" s="251"/>
      <c r="J772" s="247"/>
      <c r="K772" s="247"/>
      <c r="L772" s="252"/>
      <c r="M772" s="253"/>
      <c r="N772" s="254"/>
      <c r="O772" s="254"/>
      <c r="P772" s="254"/>
      <c r="Q772" s="254"/>
      <c r="R772" s="254"/>
      <c r="S772" s="254"/>
      <c r="T772" s="255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6" t="s">
        <v>134</v>
      </c>
      <c r="AU772" s="256" t="s">
        <v>90</v>
      </c>
      <c r="AV772" s="14" t="s">
        <v>90</v>
      </c>
      <c r="AW772" s="14" t="s">
        <v>38</v>
      </c>
      <c r="AX772" s="14" t="s">
        <v>80</v>
      </c>
      <c r="AY772" s="256" t="s">
        <v>124</v>
      </c>
    </row>
    <row r="773" s="13" customFormat="1">
      <c r="A773" s="13"/>
      <c r="B773" s="236"/>
      <c r="C773" s="237"/>
      <c r="D773" s="231" t="s">
        <v>134</v>
      </c>
      <c r="E773" s="238" t="s">
        <v>1</v>
      </c>
      <c r="F773" s="239" t="s">
        <v>714</v>
      </c>
      <c r="G773" s="237"/>
      <c r="H773" s="238" t="s">
        <v>1</v>
      </c>
      <c r="I773" s="240"/>
      <c r="J773" s="237"/>
      <c r="K773" s="237"/>
      <c r="L773" s="241"/>
      <c r="M773" s="242"/>
      <c r="N773" s="243"/>
      <c r="O773" s="243"/>
      <c r="P773" s="243"/>
      <c r="Q773" s="243"/>
      <c r="R773" s="243"/>
      <c r="S773" s="243"/>
      <c r="T773" s="244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5" t="s">
        <v>134</v>
      </c>
      <c r="AU773" s="245" t="s">
        <v>90</v>
      </c>
      <c r="AV773" s="13" t="s">
        <v>88</v>
      </c>
      <c r="AW773" s="13" t="s">
        <v>38</v>
      </c>
      <c r="AX773" s="13" t="s">
        <v>80</v>
      </c>
      <c r="AY773" s="245" t="s">
        <v>124</v>
      </c>
    </row>
    <row r="774" s="14" customFormat="1">
      <c r="A774" s="14"/>
      <c r="B774" s="246"/>
      <c r="C774" s="247"/>
      <c r="D774" s="231" t="s">
        <v>134</v>
      </c>
      <c r="E774" s="248" t="s">
        <v>1</v>
      </c>
      <c r="F774" s="249" t="s">
        <v>88</v>
      </c>
      <c r="G774" s="247"/>
      <c r="H774" s="250">
        <v>1</v>
      </c>
      <c r="I774" s="251"/>
      <c r="J774" s="247"/>
      <c r="K774" s="247"/>
      <c r="L774" s="252"/>
      <c r="M774" s="253"/>
      <c r="N774" s="254"/>
      <c r="O774" s="254"/>
      <c r="P774" s="254"/>
      <c r="Q774" s="254"/>
      <c r="R774" s="254"/>
      <c r="S774" s="254"/>
      <c r="T774" s="255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6" t="s">
        <v>134</v>
      </c>
      <c r="AU774" s="256" t="s">
        <v>90</v>
      </c>
      <c r="AV774" s="14" t="s">
        <v>90</v>
      </c>
      <c r="AW774" s="14" t="s">
        <v>38</v>
      </c>
      <c r="AX774" s="14" t="s">
        <v>80</v>
      </c>
      <c r="AY774" s="256" t="s">
        <v>124</v>
      </c>
    </row>
    <row r="775" s="15" customFormat="1">
      <c r="A775" s="15"/>
      <c r="B775" s="257"/>
      <c r="C775" s="258"/>
      <c r="D775" s="231" t="s">
        <v>134</v>
      </c>
      <c r="E775" s="259" t="s">
        <v>1</v>
      </c>
      <c r="F775" s="260" t="s">
        <v>138</v>
      </c>
      <c r="G775" s="258"/>
      <c r="H775" s="261">
        <v>4</v>
      </c>
      <c r="I775" s="262"/>
      <c r="J775" s="258"/>
      <c r="K775" s="258"/>
      <c r="L775" s="263"/>
      <c r="M775" s="264"/>
      <c r="N775" s="265"/>
      <c r="O775" s="265"/>
      <c r="P775" s="265"/>
      <c r="Q775" s="265"/>
      <c r="R775" s="265"/>
      <c r="S775" s="265"/>
      <c r="T775" s="266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67" t="s">
        <v>134</v>
      </c>
      <c r="AU775" s="267" t="s">
        <v>90</v>
      </c>
      <c r="AV775" s="15" t="s">
        <v>131</v>
      </c>
      <c r="AW775" s="15" t="s">
        <v>38</v>
      </c>
      <c r="AX775" s="15" t="s">
        <v>88</v>
      </c>
      <c r="AY775" s="267" t="s">
        <v>124</v>
      </c>
    </row>
    <row r="776" s="2" customFormat="1" ht="14.4" customHeight="1">
      <c r="A776" s="38"/>
      <c r="B776" s="39"/>
      <c r="C776" s="268" t="s">
        <v>493</v>
      </c>
      <c r="D776" s="268" t="s">
        <v>170</v>
      </c>
      <c r="E776" s="269" t="s">
        <v>723</v>
      </c>
      <c r="F776" s="270" t="s">
        <v>724</v>
      </c>
      <c r="G776" s="271" t="s">
        <v>209</v>
      </c>
      <c r="H776" s="272">
        <v>3</v>
      </c>
      <c r="I776" s="273"/>
      <c r="J776" s="274">
        <f>ROUND(I776*H776,2)</f>
        <v>0</v>
      </c>
      <c r="K776" s="270" t="s">
        <v>390</v>
      </c>
      <c r="L776" s="275"/>
      <c r="M776" s="276" t="s">
        <v>1</v>
      </c>
      <c r="N776" s="277" t="s">
        <v>45</v>
      </c>
      <c r="O776" s="91"/>
      <c r="P776" s="227">
        <f>O776*H776</f>
        <v>0</v>
      </c>
      <c r="Q776" s="227">
        <v>0</v>
      </c>
      <c r="R776" s="227">
        <f>Q776*H776</f>
        <v>0</v>
      </c>
      <c r="S776" s="227">
        <v>0</v>
      </c>
      <c r="T776" s="228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29" t="s">
        <v>391</v>
      </c>
      <c r="AT776" s="229" t="s">
        <v>170</v>
      </c>
      <c r="AU776" s="229" t="s">
        <v>90</v>
      </c>
      <c r="AY776" s="17" t="s">
        <v>124</v>
      </c>
      <c r="BE776" s="230">
        <f>IF(N776="základní",J776,0)</f>
        <v>0</v>
      </c>
      <c r="BF776" s="230">
        <f>IF(N776="snížená",J776,0)</f>
        <v>0</v>
      </c>
      <c r="BG776" s="230">
        <f>IF(N776="zákl. přenesená",J776,0)</f>
        <v>0</v>
      </c>
      <c r="BH776" s="230">
        <f>IF(N776="sníž. přenesená",J776,0)</f>
        <v>0</v>
      </c>
      <c r="BI776" s="230">
        <f>IF(N776="nulová",J776,0)</f>
        <v>0</v>
      </c>
      <c r="BJ776" s="17" t="s">
        <v>88</v>
      </c>
      <c r="BK776" s="230">
        <f>ROUND(I776*H776,2)</f>
        <v>0</v>
      </c>
      <c r="BL776" s="17" t="s">
        <v>381</v>
      </c>
      <c r="BM776" s="229" t="s">
        <v>725</v>
      </c>
    </row>
    <row r="777" s="2" customFormat="1">
      <c r="A777" s="38"/>
      <c r="B777" s="39"/>
      <c r="C777" s="40"/>
      <c r="D777" s="231" t="s">
        <v>132</v>
      </c>
      <c r="E777" s="40"/>
      <c r="F777" s="232" t="s">
        <v>724</v>
      </c>
      <c r="G777" s="40"/>
      <c r="H777" s="40"/>
      <c r="I777" s="233"/>
      <c r="J777" s="40"/>
      <c r="K777" s="40"/>
      <c r="L777" s="44"/>
      <c r="M777" s="234"/>
      <c r="N777" s="235"/>
      <c r="O777" s="91"/>
      <c r="P777" s="91"/>
      <c r="Q777" s="91"/>
      <c r="R777" s="91"/>
      <c r="S777" s="91"/>
      <c r="T777" s="92"/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T777" s="17" t="s">
        <v>132</v>
      </c>
      <c r="AU777" s="17" t="s">
        <v>90</v>
      </c>
    </row>
    <row r="778" s="13" customFormat="1">
      <c r="A778" s="13"/>
      <c r="B778" s="236"/>
      <c r="C778" s="237"/>
      <c r="D778" s="231" t="s">
        <v>134</v>
      </c>
      <c r="E778" s="238" t="s">
        <v>1</v>
      </c>
      <c r="F778" s="239" t="s">
        <v>437</v>
      </c>
      <c r="G778" s="237"/>
      <c r="H778" s="238" t="s">
        <v>1</v>
      </c>
      <c r="I778" s="240"/>
      <c r="J778" s="237"/>
      <c r="K778" s="237"/>
      <c r="L778" s="241"/>
      <c r="M778" s="242"/>
      <c r="N778" s="243"/>
      <c r="O778" s="243"/>
      <c r="P778" s="243"/>
      <c r="Q778" s="243"/>
      <c r="R778" s="243"/>
      <c r="S778" s="243"/>
      <c r="T778" s="244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5" t="s">
        <v>134</v>
      </c>
      <c r="AU778" s="245" t="s">
        <v>90</v>
      </c>
      <c r="AV778" s="13" t="s">
        <v>88</v>
      </c>
      <c r="AW778" s="13" t="s">
        <v>38</v>
      </c>
      <c r="AX778" s="13" t="s">
        <v>80</v>
      </c>
      <c r="AY778" s="245" t="s">
        <v>124</v>
      </c>
    </row>
    <row r="779" s="13" customFormat="1">
      <c r="A779" s="13"/>
      <c r="B779" s="236"/>
      <c r="C779" s="237"/>
      <c r="D779" s="231" t="s">
        <v>134</v>
      </c>
      <c r="E779" s="238" t="s">
        <v>1</v>
      </c>
      <c r="F779" s="239" t="s">
        <v>711</v>
      </c>
      <c r="G779" s="237"/>
      <c r="H779" s="238" t="s">
        <v>1</v>
      </c>
      <c r="I779" s="240"/>
      <c r="J779" s="237"/>
      <c r="K779" s="237"/>
      <c r="L779" s="241"/>
      <c r="M779" s="242"/>
      <c r="N779" s="243"/>
      <c r="O779" s="243"/>
      <c r="P779" s="243"/>
      <c r="Q779" s="243"/>
      <c r="R779" s="243"/>
      <c r="S779" s="243"/>
      <c r="T779" s="244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5" t="s">
        <v>134</v>
      </c>
      <c r="AU779" s="245" t="s">
        <v>90</v>
      </c>
      <c r="AV779" s="13" t="s">
        <v>88</v>
      </c>
      <c r="AW779" s="13" t="s">
        <v>38</v>
      </c>
      <c r="AX779" s="13" t="s">
        <v>80</v>
      </c>
      <c r="AY779" s="245" t="s">
        <v>124</v>
      </c>
    </row>
    <row r="780" s="14" customFormat="1">
      <c r="A780" s="14"/>
      <c r="B780" s="246"/>
      <c r="C780" s="247"/>
      <c r="D780" s="231" t="s">
        <v>134</v>
      </c>
      <c r="E780" s="248" t="s">
        <v>1</v>
      </c>
      <c r="F780" s="249" t="s">
        <v>88</v>
      </c>
      <c r="G780" s="247"/>
      <c r="H780" s="250">
        <v>1</v>
      </c>
      <c r="I780" s="251"/>
      <c r="J780" s="247"/>
      <c r="K780" s="247"/>
      <c r="L780" s="252"/>
      <c r="M780" s="253"/>
      <c r="N780" s="254"/>
      <c r="O780" s="254"/>
      <c r="P780" s="254"/>
      <c r="Q780" s="254"/>
      <c r="R780" s="254"/>
      <c r="S780" s="254"/>
      <c r="T780" s="255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6" t="s">
        <v>134</v>
      </c>
      <c r="AU780" s="256" t="s">
        <v>90</v>
      </c>
      <c r="AV780" s="14" t="s">
        <v>90</v>
      </c>
      <c r="AW780" s="14" t="s">
        <v>38</v>
      </c>
      <c r="AX780" s="14" t="s">
        <v>80</v>
      </c>
      <c r="AY780" s="256" t="s">
        <v>124</v>
      </c>
    </row>
    <row r="781" s="13" customFormat="1">
      <c r="A781" s="13"/>
      <c r="B781" s="236"/>
      <c r="C781" s="237"/>
      <c r="D781" s="231" t="s">
        <v>134</v>
      </c>
      <c r="E781" s="238" t="s">
        <v>1</v>
      </c>
      <c r="F781" s="239" t="s">
        <v>712</v>
      </c>
      <c r="G781" s="237"/>
      <c r="H781" s="238" t="s">
        <v>1</v>
      </c>
      <c r="I781" s="240"/>
      <c r="J781" s="237"/>
      <c r="K781" s="237"/>
      <c r="L781" s="241"/>
      <c r="M781" s="242"/>
      <c r="N781" s="243"/>
      <c r="O781" s="243"/>
      <c r="P781" s="243"/>
      <c r="Q781" s="243"/>
      <c r="R781" s="243"/>
      <c r="S781" s="243"/>
      <c r="T781" s="244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5" t="s">
        <v>134</v>
      </c>
      <c r="AU781" s="245" t="s">
        <v>90</v>
      </c>
      <c r="AV781" s="13" t="s">
        <v>88</v>
      </c>
      <c r="AW781" s="13" t="s">
        <v>38</v>
      </c>
      <c r="AX781" s="13" t="s">
        <v>80</v>
      </c>
      <c r="AY781" s="245" t="s">
        <v>124</v>
      </c>
    </row>
    <row r="782" s="14" customFormat="1">
      <c r="A782" s="14"/>
      <c r="B782" s="246"/>
      <c r="C782" s="247"/>
      <c r="D782" s="231" t="s">
        <v>134</v>
      </c>
      <c r="E782" s="248" t="s">
        <v>1</v>
      </c>
      <c r="F782" s="249" t="s">
        <v>88</v>
      </c>
      <c r="G782" s="247"/>
      <c r="H782" s="250">
        <v>1</v>
      </c>
      <c r="I782" s="251"/>
      <c r="J782" s="247"/>
      <c r="K782" s="247"/>
      <c r="L782" s="252"/>
      <c r="M782" s="253"/>
      <c r="N782" s="254"/>
      <c r="O782" s="254"/>
      <c r="P782" s="254"/>
      <c r="Q782" s="254"/>
      <c r="R782" s="254"/>
      <c r="S782" s="254"/>
      <c r="T782" s="255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6" t="s">
        <v>134</v>
      </c>
      <c r="AU782" s="256" t="s">
        <v>90</v>
      </c>
      <c r="AV782" s="14" t="s">
        <v>90</v>
      </c>
      <c r="AW782" s="14" t="s">
        <v>38</v>
      </c>
      <c r="AX782" s="14" t="s">
        <v>80</v>
      </c>
      <c r="AY782" s="256" t="s">
        <v>124</v>
      </c>
    </row>
    <row r="783" s="13" customFormat="1">
      <c r="A783" s="13"/>
      <c r="B783" s="236"/>
      <c r="C783" s="237"/>
      <c r="D783" s="231" t="s">
        <v>134</v>
      </c>
      <c r="E783" s="238" t="s">
        <v>1</v>
      </c>
      <c r="F783" s="239" t="s">
        <v>713</v>
      </c>
      <c r="G783" s="237"/>
      <c r="H783" s="238" t="s">
        <v>1</v>
      </c>
      <c r="I783" s="240"/>
      <c r="J783" s="237"/>
      <c r="K783" s="237"/>
      <c r="L783" s="241"/>
      <c r="M783" s="242"/>
      <c r="N783" s="243"/>
      <c r="O783" s="243"/>
      <c r="P783" s="243"/>
      <c r="Q783" s="243"/>
      <c r="R783" s="243"/>
      <c r="S783" s="243"/>
      <c r="T783" s="244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5" t="s">
        <v>134</v>
      </c>
      <c r="AU783" s="245" t="s">
        <v>90</v>
      </c>
      <c r="AV783" s="13" t="s">
        <v>88</v>
      </c>
      <c r="AW783" s="13" t="s">
        <v>38</v>
      </c>
      <c r="AX783" s="13" t="s">
        <v>80</v>
      </c>
      <c r="AY783" s="245" t="s">
        <v>124</v>
      </c>
    </row>
    <row r="784" s="14" customFormat="1">
      <c r="A784" s="14"/>
      <c r="B784" s="246"/>
      <c r="C784" s="247"/>
      <c r="D784" s="231" t="s">
        <v>134</v>
      </c>
      <c r="E784" s="248" t="s">
        <v>1</v>
      </c>
      <c r="F784" s="249" t="s">
        <v>88</v>
      </c>
      <c r="G784" s="247"/>
      <c r="H784" s="250">
        <v>1</v>
      </c>
      <c r="I784" s="251"/>
      <c r="J784" s="247"/>
      <c r="K784" s="247"/>
      <c r="L784" s="252"/>
      <c r="M784" s="253"/>
      <c r="N784" s="254"/>
      <c r="O784" s="254"/>
      <c r="P784" s="254"/>
      <c r="Q784" s="254"/>
      <c r="R784" s="254"/>
      <c r="S784" s="254"/>
      <c r="T784" s="255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6" t="s">
        <v>134</v>
      </c>
      <c r="AU784" s="256" t="s">
        <v>90</v>
      </c>
      <c r="AV784" s="14" t="s">
        <v>90</v>
      </c>
      <c r="AW784" s="14" t="s">
        <v>38</v>
      </c>
      <c r="AX784" s="14" t="s">
        <v>80</v>
      </c>
      <c r="AY784" s="256" t="s">
        <v>124</v>
      </c>
    </row>
    <row r="785" s="15" customFormat="1">
      <c r="A785" s="15"/>
      <c r="B785" s="257"/>
      <c r="C785" s="258"/>
      <c r="D785" s="231" t="s">
        <v>134</v>
      </c>
      <c r="E785" s="259" t="s">
        <v>1</v>
      </c>
      <c r="F785" s="260" t="s">
        <v>138</v>
      </c>
      <c r="G785" s="258"/>
      <c r="H785" s="261">
        <v>3</v>
      </c>
      <c r="I785" s="262"/>
      <c r="J785" s="258"/>
      <c r="K785" s="258"/>
      <c r="L785" s="263"/>
      <c r="M785" s="264"/>
      <c r="N785" s="265"/>
      <c r="O785" s="265"/>
      <c r="P785" s="265"/>
      <c r="Q785" s="265"/>
      <c r="R785" s="265"/>
      <c r="S785" s="265"/>
      <c r="T785" s="266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67" t="s">
        <v>134</v>
      </c>
      <c r="AU785" s="267" t="s">
        <v>90</v>
      </c>
      <c r="AV785" s="15" t="s">
        <v>131</v>
      </c>
      <c r="AW785" s="15" t="s">
        <v>38</v>
      </c>
      <c r="AX785" s="15" t="s">
        <v>88</v>
      </c>
      <c r="AY785" s="267" t="s">
        <v>124</v>
      </c>
    </row>
    <row r="786" s="2" customFormat="1" ht="24.15" customHeight="1">
      <c r="A786" s="38"/>
      <c r="B786" s="39"/>
      <c r="C786" s="268" t="s">
        <v>726</v>
      </c>
      <c r="D786" s="268" t="s">
        <v>170</v>
      </c>
      <c r="E786" s="269" t="s">
        <v>727</v>
      </c>
      <c r="F786" s="270" t="s">
        <v>728</v>
      </c>
      <c r="G786" s="271" t="s">
        <v>209</v>
      </c>
      <c r="H786" s="272">
        <v>1</v>
      </c>
      <c r="I786" s="273"/>
      <c r="J786" s="274">
        <f>ROUND(I786*H786,2)</f>
        <v>0</v>
      </c>
      <c r="K786" s="270" t="s">
        <v>390</v>
      </c>
      <c r="L786" s="275"/>
      <c r="M786" s="276" t="s">
        <v>1</v>
      </c>
      <c r="N786" s="277" t="s">
        <v>45</v>
      </c>
      <c r="O786" s="91"/>
      <c r="P786" s="227">
        <f>O786*H786</f>
        <v>0</v>
      </c>
      <c r="Q786" s="227">
        <v>0</v>
      </c>
      <c r="R786" s="227">
        <f>Q786*H786</f>
        <v>0</v>
      </c>
      <c r="S786" s="227">
        <v>0</v>
      </c>
      <c r="T786" s="228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229" t="s">
        <v>391</v>
      </c>
      <c r="AT786" s="229" t="s">
        <v>170</v>
      </c>
      <c r="AU786" s="229" t="s">
        <v>90</v>
      </c>
      <c r="AY786" s="17" t="s">
        <v>124</v>
      </c>
      <c r="BE786" s="230">
        <f>IF(N786="základní",J786,0)</f>
        <v>0</v>
      </c>
      <c r="BF786" s="230">
        <f>IF(N786="snížená",J786,0)</f>
        <v>0</v>
      </c>
      <c r="BG786" s="230">
        <f>IF(N786="zákl. přenesená",J786,0)</f>
        <v>0</v>
      </c>
      <c r="BH786" s="230">
        <f>IF(N786="sníž. přenesená",J786,0)</f>
        <v>0</v>
      </c>
      <c r="BI786" s="230">
        <f>IF(N786="nulová",J786,0)</f>
        <v>0</v>
      </c>
      <c r="BJ786" s="17" t="s">
        <v>88</v>
      </c>
      <c r="BK786" s="230">
        <f>ROUND(I786*H786,2)</f>
        <v>0</v>
      </c>
      <c r="BL786" s="17" t="s">
        <v>381</v>
      </c>
      <c r="BM786" s="229" t="s">
        <v>729</v>
      </c>
    </row>
    <row r="787" s="2" customFormat="1">
      <c r="A787" s="38"/>
      <c r="B787" s="39"/>
      <c r="C787" s="40"/>
      <c r="D787" s="231" t="s">
        <v>132</v>
      </c>
      <c r="E787" s="40"/>
      <c r="F787" s="232" t="s">
        <v>728</v>
      </c>
      <c r="G787" s="40"/>
      <c r="H787" s="40"/>
      <c r="I787" s="233"/>
      <c r="J787" s="40"/>
      <c r="K787" s="40"/>
      <c r="L787" s="44"/>
      <c r="M787" s="234"/>
      <c r="N787" s="235"/>
      <c r="O787" s="91"/>
      <c r="P787" s="91"/>
      <c r="Q787" s="91"/>
      <c r="R787" s="91"/>
      <c r="S787" s="91"/>
      <c r="T787" s="92"/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T787" s="17" t="s">
        <v>132</v>
      </c>
      <c r="AU787" s="17" t="s">
        <v>90</v>
      </c>
    </row>
    <row r="788" s="13" customFormat="1">
      <c r="A788" s="13"/>
      <c r="B788" s="236"/>
      <c r="C788" s="237"/>
      <c r="D788" s="231" t="s">
        <v>134</v>
      </c>
      <c r="E788" s="238" t="s">
        <v>1</v>
      </c>
      <c r="F788" s="239" t="s">
        <v>437</v>
      </c>
      <c r="G788" s="237"/>
      <c r="H788" s="238" t="s">
        <v>1</v>
      </c>
      <c r="I788" s="240"/>
      <c r="J788" s="237"/>
      <c r="K788" s="237"/>
      <c r="L788" s="241"/>
      <c r="M788" s="242"/>
      <c r="N788" s="243"/>
      <c r="O788" s="243"/>
      <c r="P788" s="243"/>
      <c r="Q788" s="243"/>
      <c r="R788" s="243"/>
      <c r="S788" s="243"/>
      <c r="T788" s="244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5" t="s">
        <v>134</v>
      </c>
      <c r="AU788" s="245" t="s">
        <v>90</v>
      </c>
      <c r="AV788" s="13" t="s">
        <v>88</v>
      </c>
      <c r="AW788" s="13" t="s">
        <v>38</v>
      </c>
      <c r="AX788" s="13" t="s">
        <v>80</v>
      </c>
      <c r="AY788" s="245" t="s">
        <v>124</v>
      </c>
    </row>
    <row r="789" s="13" customFormat="1">
      <c r="A789" s="13"/>
      <c r="B789" s="236"/>
      <c r="C789" s="237"/>
      <c r="D789" s="231" t="s">
        <v>134</v>
      </c>
      <c r="E789" s="238" t="s">
        <v>1</v>
      </c>
      <c r="F789" s="239" t="s">
        <v>730</v>
      </c>
      <c r="G789" s="237"/>
      <c r="H789" s="238" t="s">
        <v>1</v>
      </c>
      <c r="I789" s="240"/>
      <c r="J789" s="237"/>
      <c r="K789" s="237"/>
      <c r="L789" s="241"/>
      <c r="M789" s="242"/>
      <c r="N789" s="243"/>
      <c r="O789" s="243"/>
      <c r="P789" s="243"/>
      <c r="Q789" s="243"/>
      <c r="R789" s="243"/>
      <c r="S789" s="243"/>
      <c r="T789" s="244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5" t="s">
        <v>134</v>
      </c>
      <c r="AU789" s="245" t="s">
        <v>90</v>
      </c>
      <c r="AV789" s="13" t="s">
        <v>88</v>
      </c>
      <c r="AW789" s="13" t="s">
        <v>38</v>
      </c>
      <c r="AX789" s="13" t="s">
        <v>80</v>
      </c>
      <c r="AY789" s="245" t="s">
        <v>124</v>
      </c>
    </row>
    <row r="790" s="14" customFormat="1">
      <c r="A790" s="14"/>
      <c r="B790" s="246"/>
      <c r="C790" s="247"/>
      <c r="D790" s="231" t="s">
        <v>134</v>
      </c>
      <c r="E790" s="248" t="s">
        <v>1</v>
      </c>
      <c r="F790" s="249" t="s">
        <v>88</v>
      </c>
      <c r="G790" s="247"/>
      <c r="H790" s="250">
        <v>1</v>
      </c>
      <c r="I790" s="251"/>
      <c r="J790" s="247"/>
      <c r="K790" s="247"/>
      <c r="L790" s="252"/>
      <c r="M790" s="253"/>
      <c r="N790" s="254"/>
      <c r="O790" s="254"/>
      <c r="P790" s="254"/>
      <c r="Q790" s="254"/>
      <c r="R790" s="254"/>
      <c r="S790" s="254"/>
      <c r="T790" s="255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6" t="s">
        <v>134</v>
      </c>
      <c r="AU790" s="256" t="s">
        <v>90</v>
      </c>
      <c r="AV790" s="14" t="s">
        <v>90</v>
      </c>
      <c r="AW790" s="14" t="s">
        <v>38</v>
      </c>
      <c r="AX790" s="14" t="s">
        <v>80</v>
      </c>
      <c r="AY790" s="256" t="s">
        <v>124</v>
      </c>
    </row>
    <row r="791" s="15" customFormat="1">
      <c r="A791" s="15"/>
      <c r="B791" s="257"/>
      <c r="C791" s="258"/>
      <c r="D791" s="231" t="s">
        <v>134</v>
      </c>
      <c r="E791" s="259" t="s">
        <v>1</v>
      </c>
      <c r="F791" s="260" t="s">
        <v>138</v>
      </c>
      <c r="G791" s="258"/>
      <c r="H791" s="261">
        <v>1</v>
      </c>
      <c r="I791" s="262"/>
      <c r="J791" s="258"/>
      <c r="K791" s="258"/>
      <c r="L791" s="263"/>
      <c r="M791" s="264"/>
      <c r="N791" s="265"/>
      <c r="O791" s="265"/>
      <c r="P791" s="265"/>
      <c r="Q791" s="265"/>
      <c r="R791" s="265"/>
      <c r="S791" s="265"/>
      <c r="T791" s="266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67" t="s">
        <v>134</v>
      </c>
      <c r="AU791" s="267" t="s">
        <v>90</v>
      </c>
      <c r="AV791" s="15" t="s">
        <v>131</v>
      </c>
      <c r="AW791" s="15" t="s">
        <v>38</v>
      </c>
      <c r="AX791" s="15" t="s">
        <v>88</v>
      </c>
      <c r="AY791" s="267" t="s">
        <v>124</v>
      </c>
    </row>
    <row r="792" s="2" customFormat="1" ht="14.4" customHeight="1">
      <c r="A792" s="38"/>
      <c r="B792" s="39"/>
      <c r="C792" s="268" t="s">
        <v>500</v>
      </c>
      <c r="D792" s="268" t="s">
        <v>170</v>
      </c>
      <c r="E792" s="269" t="s">
        <v>731</v>
      </c>
      <c r="F792" s="270" t="s">
        <v>732</v>
      </c>
      <c r="G792" s="271" t="s">
        <v>209</v>
      </c>
      <c r="H792" s="272">
        <v>1</v>
      </c>
      <c r="I792" s="273"/>
      <c r="J792" s="274">
        <f>ROUND(I792*H792,2)</f>
        <v>0</v>
      </c>
      <c r="K792" s="270" t="s">
        <v>390</v>
      </c>
      <c r="L792" s="275"/>
      <c r="M792" s="276" t="s">
        <v>1</v>
      </c>
      <c r="N792" s="277" t="s">
        <v>45</v>
      </c>
      <c r="O792" s="91"/>
      <c r="P792" s="227">
        <f>O792*H792</f>
        <v>0</v>
      </c>
      <c r="Q792" s="227">
        <v>0</v>
      </c>
      <c r="R792" s="227">
        <f>Q792*H792</f>
        <v>0</v>
      </c>
      <c r="S792" s="227">
        <v>0</v>
      </c>
      <c r="T792" s="228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229" t="s">
        <v>391</v>
      </c>
      <c r="AT792" s="229" t="s">
        <v>170</v>
      </c>
      <c r="AU792" s="229" t="s">
        <v>90</v>
      </c>
      <c r="AY792" s="17" t="s">
        <v>124</v>
      </c>
      <c r="BE792" s="230">
        <f>IF(N792="základní",J792,0)</f>
        <v>0</v>
      </c>
      <c r="BF792" s="230">
        <f>IF(N792="snížená",J792,0)</f>
        <v>0</v>
      </c>
      <c r="BG792" s="230">
        <f>IF(N792="zákl. přenesená",J792,0)</f>
        <v>0</v>
      </c>
      <c r="BH792" s="230">
        <f>IF(N792="sníž. přenesená",J792,0)</f>
        <v>0</v>
      </c>
      <c r="BI792" s="230">
        <f>IF(N792="nulová",J792,0)</f>
        <v>0</v>
      </c>
      <c r="BJ792" s="17" t="s">
        <v>88</v>
      </c>
      <c r="BK792" s="230">
        <f>ROUND(I792*H792,2)</f>
        <v>0</v>
      </c>
      <c r="BL792" s="17" t="s">
        <v>381</v>
      </c>
      <c r="BM792" s="229" t="s">
        <v>733</v>
      </c>
    </row>
    <row r="793" s="2" customFormat="1">
      <c r="A793" s="38"/>
      <c r="B793" s="39"/>
      <c r="C793" s="40"/>
      <c r="D793" s="231" t="s">
        <v>132</v>
      </c>
      <c r="E793" s="40"/>
      <c r="F793" s="232" t="s">
        <v>732</v>
      </c>
      <c r="G793" s="40"/>
      <c r="H793" s="40"/>
      <c r="I793" s="233"/>
      <c r="J793" s="40"/>
      <c r="K793" s="40"/>
      <c r="L793" s="44"/>
      <c r="M793" s="234"/>
      <c r="N793" s="235"/>
      <c r="O793" s="91"/>
      <c r="P793" s="91"/>
      <c r="Q793" s="91"/>
      <c r="R793" s="91"/>
      <c r="S793" s="91"/>
      <c r="T793" s="92"/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T793" s="17" t="s">
        <v>132</v>
      </c>
      <c r="AU793" s="17" t="s">
        <v>90</v>
      </c>
    </row>
    <row r="794" s="13" customFormat="1">
      <c r="A794" s="13"/>
      <c r="B794" s="236"/>
      <c r="C794" s="237"/>
      <c r="D794" s="231" t="s">
        <v>134</v>
      </c>
      <c r="E794" s="238" t="s">
        <v>1</v>
      </c>
      <c r="F794" s="239" t="s">
        <v>437</v>
      </c>
      <c r="G794" s="237"/>
      <c r="H794" s="238" t="s">
        <v>1</v>
      </c>
      <c r="I794" s="240"/>
      <c r="J794" s="237"/>
      <c r="K794" s="237"/>
      <c r="L794" s="241"/>
      <c r="M794" s="242"/>
      <c r="N794" s="243"/>
      <c r="O794" s="243"/>
      <c r="P794" s="243"/>
      <c r="Q794" s="243"/>
      <c r="R794" s="243"/>
      <c r="S794" s="243"/>
      <c r="T794" s="244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5" t="s">
        <v>134</v>
      </c>
      <c r="AU794" s="245" t="s">
        <v>90</v>
      </c>
      <c r="AV794" s="13" t="s">
        <v>88</v>
      </c>
      <c r="AW794" s="13" t="s">
        <v>38</v>
      </c>
      <c r="AX794" s="13" t="s">
        <v>80</v>
      </c>
      <c r="AY794" s="245" t="s">
        <v>124</v>
      </c>
    </row>
    <row r="795" s="13" customFormat="1">
      <c r="A795" s="13"/>
      <c r="B795" s="236"/>
      <c r="C795" s="237"/>
      <c r="D795" s="231" t="s">
        <v>134</v>
      </c>
      <c r="E795" s="238" t="s">
        <v>1</v>
      </c>
      <c r="F795" s="239" t="s">
        <v>714</v>
      </c>
      <c r="G795" s="237"/>
      <c r="H795" s="238" t="s">
        <v>1</v>
      </c>
      <c r="I795" s="240"/>
      <c r="J795" s="237"/>
      <c r="K795" s="237"/>
      <c r="L795" s="241"/>
      <c r="M795" s="242"/>
      <c r="N795" s="243"/>
      <c r="O795" s="243"/>
      <c r="P795" s="243"/>
      <c r="Q795" s="243"/>
      <c r="R795" s="243"/>
      <c r="S795" s="243"/>
      <c r="T795" s="244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5" t="s">
        <v>134</v>
      </c>
      <c r="AU795" s="245" t="s">
        <v>90</v>
      </c>
      <c r="AV795" s="13" t="s">
        <v>88</v>
      </c>
      <c r="AW795" s="13" t="s">
        <v>38</v>
      </c>
      <c r="AX795" s="13" t="s">
        <v>80</v>
      </c>
      <c r="AY795" s="245" t="s">
        <v>124</v>
      </c>
    </row>
    <row r="796" s="14" customFormat="1">
      <c r="A796" s="14"/>
      <c r="B796" s="246"/>
      <c r="C796" s="247"/>
      <c r="D796" s="231" t="s">
        <v>134</v>
      </c>
      <c r="E796" s="248" t="s">
        <v>1</v>
      </c>
      <c r="F796" s="249" t="s">
        <v>88</v>
      </c>
      <c r="G796" s="247"/>
      <c r="H796" s="250">
        <v>1</v>
      </c>
      <c r="I796" s="251"/>
      <c r="J796" s="247"/>
      <c r="K796" s="247"/>
      <c r="L796" s="252"/>
      <c r="M796" s="253"/>
      <c r="N796" s="254"/>
      <c r="O796" s="254"/>
      <c r="P796" s="254"/>
      <c r="Q796" s="254"/>
      <c r="R796" s="254"/>
      <c r="S796" s="254"/>
      <c r="T796" s="255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6" t="s">
        <v>134</v>
      </c>
      <c r="AU796" s="256" t="s">
        <v>90</v>
      </c>
      <c r="AV796" s="14" t="s">
        <v>90</v>
      </c>
      <c r="AW796" s="14" t="s">
        <v>38</v>
      </c>
      <c r="AX796" s="14" t="s">
        <v>80</v>
      </c>
      <c r="AY796" s="256" t="s">
        <v>124</v>
      </c>
    </row>
    <row r="797" s="15" customFormat="1">
      <c r="A797" s="15"/>
      <c r="B797" s="257"/>
      <c r="C797" s="258"/>
      <c r="D797" s="231" t="s">
        <v>134</v>
      </c>
      <c r="E797" s="259" t="s">
        <v>1</v>
      </c>
      <c r="F797" s="260" t="s">
        <v>138</v>
      </c>
      <c r="G797" s="258"/>
      <c r="H797" s="261">
        <v>1</v>
      </c>
      <c r="I797" s="262"/>
      <c r="J797" s="258"/>
      <c r="K797" s="258"/>
      <c r="L797" s="263"/>
      <c r="M797" s="264"/>
      <c r="N797" s="265"/>
      <c r="O797" s="265"/>
      <c r="P797" s="265"/>
      <c r="Q797" s="265"/>
      <c r="R797" s="265"/>
      <c r="S797" s="265"/>
      <c r="T797" s="266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67" t="s">
        <v>134</v>
      </c>
      <c r="AU797" s="267" t="s">
        <v>90</v>
      </c>
      <c r="AV797" s="15" t="s">
        <v>131</v>
      </c>
      <c r="AW797" s="15" t="s">
        <v>38</v>
      </c>
      <c r="AX797" s="15" t="s">
        <v>88</v>
      </c>
      <c r="AY797" s="267" t="s">
        <v>124</v>
      </c>
    </row>
    <row r="798" s="2" customFormat="1" ht="14.4" customHeight="1">
      <c r="A798" s="38"/>
      <c r="B798" s="39"/>
      <c r="C798" s="218" t="s">
        <v>734</v>
      </c>
      <c r="D798" s="218" t="s">
        <v>126</v>
      </c>
      <c r="E798" s="219" t="s">
        <v>735</v>
      </c>
      <c r="F798" s="220" t="s">
        <v>736</v>
      </c>
      <c r="G798" s="221" t="s">
        <v>209</v>
      </c>
      <c r="H798" s="222">
        <v>8</v>
      </c>
      <c r="I798" s="223"/>
      <c r="J798" s="224">
        <f>ROUND(I798*H798,2)</f>
        <v>0</v>
      </c>
      <c r="K798" s="220" t="s">
        <v>130</v>
      </c>
      <c r="L798" s="44"/>
      <c r="M798" s="225" t="s">
        <v>1</v>
      </c>
      <c r="N798" s="226" t="s">
        <v>45</v>
      </c>
      <c r="O798" s="91"/>
      <c r="P798" s="227">
        <f>O798*H798</f>
        <v>0</v>
      </c>
      <c r="Q798" s="227">
        <v>0</v>
      </c>
      <c r="R798" s="227">
        <f>Q798*H798</f>
        <v>0</v>
      </c>
      <c r="S798" s="227">
        <v>0</v>
      </c>
      <c r="T798" s="228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29" t="s">
        <v>381</v>
      </c>
      <c r="AT798" s="229" t="s">
        <v>126</v>
      </c>
      <c r="AU798" s="229" t="s">
        <v>90</v>
      </c>
      <c r="AY798" s="17" t="s">
        <v>124</v>
      </c>
      <c r="BE798" s="230">
        <f>IF(N798="základní",J798,0)</f>
        <v>0</v>
      </c>
      <c r="BF798" s="230">
        <f>IF(N798="snížená",J798,0)</f>
        <v>0</v>
      </c>
      <c r="BG798" s="230">
        <f>IF(N798="zákl. přenesená",J798,0)</f>
        <v>0</v>
      </c>
      <c r="BH798" s="230">
        <f>IF(N798="sníž. přenesená",J798,0)</f>
        <v>0</v>
      </c>
      <c r="BI798" s="230">
        <f>IF(N798="nulová",J798,0)</f>
        <v>0</v>
      </c>
      <c r="BJ798" s="17" t="s">
        <v>88</v>
      </c>
      <c r="BK798" s="230">
        <f>ROUND(I798*H798,2)</f>
        <v>0</v>
      </c>
      <c r="BL798" s="17" t="s">
        <v>381</v>
      </c>
      <c r="BM798" s="229" t="s">
        <v>737</v>
      </c>
    </row>
    <row r="799" s="2" customFormat="1">
      <c r="A799" s="38"/>
      <c r="B799" s="39"/>
      <c r="C799" s="40"/>
      <c r="D799" s="231" t="s">
        <v>132</v>
      </c>
      <c r="E799" s="40"/>
      <c r="F799" s="232" t="s">
        <v>736</v>
      </c>
      <c r="G799" s="40"/>
      <c r="H799" s="40"/>
      <c r="I799" s="233"/>
      <c r="J799" s="40"/>
      <c r="K799" s="40"/>
      <c r="L799" s="44"/>
      <c r="M799" s="234"/>
      <c r="N799" s="235"/>
      <c r="O799" s="91"/>
      <c r="P799" s="91"/>
      <c r="Q799" s="91"/>
      <c r="R799" s="91"/>
      <c r="S799" s="91"/>
      <c r="T799" s="92"/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T799" s="17" t="s">
        <v>132</v>
      </c>
      <c r="AU799" s="17" t="s">
        <v>90</v>
      </c>
    </row>
    <row r="800" s="13" customFormat="1">
      <c r="A800" s="13"/>
      <c r="B800" s="236"/>
      <c r="C800" s="237"/>
      <c r="D800" s="231" t="s">
        <v>134</v>
      </c>
      <c r="E800" s="238" t="s">
        <v>1</v>
      </c>
      <c r="F800" s="239" t="s">
        <v>300</v>
      </c>
      <c r="G800" s="237"/>
      <c r="H800" s="238" t="s">
        <v>1</v>
      </c>
      <c r="I800" s="240"/>
      <c r="J800" s="237"/>
      <c r="K800" s="237"/>
      <c r="L800" s="241"/>
      <c r="M800" s="242"/>
      <c r="N800" s="243"/>
      <c r="O800" s="243"/>
      <c r="P800" s="243"/>
      <c r="Q800" s="243"/>
      <c r="R800" s="243"/>
      <c r="S800" s="243"/>
      <c r="T800" s="244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5" t="s">
        <v>134</v>
      </c>
      <c r="AU800" s="245" t="s">
        <v>90</v>
      </c>
      <c r="AV800" s="13" t="s">
        <v>88</v>
      </c>
      <c r="AW800" s="13" t="s">
        <v>38</v>
      </c>
      <c r="AX800" s="13" t="s">
        <v>80</v>
      </c>
      <c r="AY800" s="245" t="s">
        <v>124</v>
      </c>
    </row>
    <row r="801" s="13" customFormat="1">
      <c r="A801" s="13"/>
      <c r="B801" s="236"/>
      <c r="C801" s="237"/>
      <c r="D801" s="231" t="s">
        <v>134</v>
      </c>
      <c r="E801" s="238" t="s">
        <v>1</v>
      </c>
      <c r="F801" s="239" t="s">
        <v>738</v>
      </c>
      <c r="G801" s="237"/>
      <c r="H801" s="238" t="s">
        <v>1</v>
      </c>
      <c r="I801" s="240"/>
      <c r="J801" s="237"/>
      <c r="K801" s="237"/>
      <c r="L801" s="241"/>
      <c r="M801" s="242"/>
      <c r="N801" s="243"/>
      <c r="O801" s="243"/>
      <c r="P801" s="243"/>
      <c r="Q801" s="243"/>
      <c r="R801" s="243"/>
      <c r="S801" s="243"/>
      <c r="T801" s="244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5" t="s">
        <v>134</v>
      </c>
      <c r="AU801" s="245" t="s">
        <v>90</v>
      </c>
      <c r="AV801" s="13" t="s">
        <v>88</v>
      </c>
      <c r="AW801" s="13" t="s">
        <v>38</v>
      </c>
      <c r="AX801" s="13" t="s">
        <v>80</v>
      </c>
      <c r="AY801" s="245" t="s">
        <v>124</v>
      </c>
    </row>
    <row r="802" s="14" customFormat="1">
      <c r="A802" s="14"/>
      <c r="B802" s="246"/>
      <c r="C802" s="247"/>
      <c r="D802" s="231" t="s">
        <v>134</v>
      </c>
      <c r="E802" s="248" t="s">
        <v>1</v>
      </c>
      <c r="F802" s="249" t="s">
        <v>152</v>
      </c>
      <c r="G802" s="247"/>
      <c r="H802" s="250">
        <v>8</v>
      </c>
      <c r="I802" s="251"/>
      <c r="J802" s="247"/>
      <c r="K802" s="247"/>
      <c r="L802" s="252"/>
      <c r="M802" s="253"/>
      <c r="N802" s="254"/>
      <c r="O802" s="254"/>
      <c r="P802" s="254"/>
      <c r="Q802" s="254"/>
      <c r="R802" s="254"/>
      <c r="S802" s="254"/>
      <c r="T802" s="255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6" t="s">
        <v>134</v>
      </c>
      <c r="AU802" s="256" t="s">
        <v>90</v>
      </c>
      <c r="AV802" s="14" t="s">
        <v>90</v>
      </c>
      <c r="AW802" s="14" t="s">
        <v>38</v>
      </c>
      <c r="AX802" s="14" t="s">
        <v>80</v>
      </c>
      <c r="AY802" s="256" t="s">
        <v>124</v>
      </c>
    </row>
    <row r="803" s="15" customFormat="1">
      <c r="A803" s="15"/>
      <c r="B803" s="257"/>
      <c r="C803" s="258"/>
      <c r="D803" s="231" t="s">
        <v>134</v>
      </c>
      <c r="E803" s="259" t="s">
        <v>1</v>
      </c>
      <c r="F803" s="260" t="s">
        <v>138</v>
      </c>
      <c r="G803" s="258"/>
      <c r="H803" s="261">
        <v>8</v>
      </c>
      <c r="I803" s="262"/>
      <c r="J803" s="258"/>
      <c r="K803" s="258"/>
      <c r="L803" s="263"/>
      <c r="M803" s="264"/>
      <c r="N803" s="265"/>
      <c r="O803" s="265"/>
      <c r="P803" s="265"/>
      <c r="Q803" s="265"/>
      <c r="R803" s="265"/>
      <c r="S803" s="265"/>
      <c r="T803" s="266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67" t="s">
        <v>134</v>
      </c>
      <c r="AU803" s="267" t="s">
        <v>90</v>
      </c>
      <c r="AV803" s="15" t="s">
        <v>131</v>
      </c>
      <c r="AW803" s="15" t="s">
        <v>38</v>
      </c>
      <c r="AX803" s="15" t="s">
        <v>88</v>
      </c>
      <c r="AY803" s="267" t="s">
        <v>124</v>
      </c>
    </row>
    <row r="804" s="2" customFormat="1" ht="14.4" customHeight="1">
      <c r="A804" s="38"/>
      <c r="B804" s="39"/>
      <c r="C804" s="218" t="s">
        <v>503</v>
      </c>
      <c r="D804" s="218" t="s">
        <v>126</v>
      </c>
      <c r="E804" s="219" t="s">
        <v>739</v>
      </c>
      <c r="F804" s="220" t="s">
        <v>740</v>
      </c>
      <c r="G804" s="221" t="s">
        <v>209</v>
      </c>
      <c r="H804" s="222">
        <v>10</v>
      </c>
      <c r="I804" s="223"/>
      <c r="J804" s="224">
        <f>ROUND(I804*H804,2)</f>
        <v>0</v>
      </c>
      <c r="K804" s="220" t="s">
        <v>130</v>
      </c>
      <c r="L804" s="44"/>
      <c r="M804" s="225" t="s">
        <v>1</v>
      </c>
      <c r="N804" s="226" t="s">
        <v>45</v>
      </c>
      <c r="O804" s="91"/>
      <c r="P804" s="227">
        <f>O804*H804</f>
        <v>0</v>
      </c>
      <c r="Q804" s="227">
        <v>0</v>
      </c>
      <c r="R804" s="227">
        <f>Q804*H804</f>
        <v>0</v>
      </c>
      <c r="S804" s="227">
        <v>0</v>
      </c>
      <c r="T804" s="228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29" t="s">
        <v>381</v>
      </c>
      <c r="AT804" s="229" t="s">
        <v>126</v>
      </c>
      <c r="AU804" s="229" t="s">
        <v>90</v>
      </c>
      <c r="AY804" s="17" t="s">
        <v>124</v>
      </c>
      <c r="BE804" s="230">
        <f>IF(N804="základní",J804,0)</f>
        <v>0</v>
      </c>
      <c r="BF804" s="230">
        <f>IF(N804="snížená",J804,0)</f>
        <v>0</v>
      </c>
      <c r="BG804" s="230">
        <f>IF(N804="zákl. přenesená",J804,0)</f>
        <v>0</v>
      </c>
      <c r="BH804" s="230">
        <f>IF(N804="sníž. přenesená",J804,0)</f>
        <v>0</v>
      </c>
      <c r="BI804" s="230">
        <f>IF(N804="nulová",J804,0)</f>
        <v>0</v>
      </c>
      <c r="BJ804" s="17" t="s">
        <v>88</v>
      </c>
      <c r="BK804" s="230">
        <f>ROUND(I804*H804,2)</f>
        <v>0</v>
      </c>
      <c r="BL804" s="17" t="s">
        <v>381</v>
      </c>
      <c r="BM804" s="229" t="s">
        <v>741</v>
      </c>
    </row>
    <row r="805" s="2" customFormat="1">
      <c r="A805" s="38"/>
      <c r="B805" s="39"/>
      <c r="C805" s="40"/>
      <c r="D805" s="231" t="s">
        <v>132</v>
      </c>
      <c r="E805" s="40"/>
      <c r="F805" s="232" t="s">
        <v>740</v>
      </c>
      <c r="G805" s="40"/>
      <c r="H805" s="40"/>
      <c r="I805" s="233"/>
      <c r="J805" s="40"/>
      <c r="K805" s="40"/>
      <c r="L805" s="44"/>
      <c r="M805" s="234"/>
      <c r="N805" s="235"/>
      <c r="O805" s="91"/>
      <c r="P805" s="91"/>
      <c r="Q805" s="91"/>
      <c r="R805" s="91"/>
      <c r="S805" s="91"/>
      <c r="T805" s="92"/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T805" s="17" t="s">
        <v>132</v>
      </c>
      <c r="AU805" s="17" t="s">
        <v>90</v>
      </c>
    </row>
    <row r="806" s="13" customFormat="1">
      <c r="A806" s="13"/>
      <c r="B806" s="236"/>
      <c r="C806" s="237"/>
      <c r="D806" s="231" t="s">
        <v>134</v>
      </c>
      <c r="E806" s="238" t="s">
        <v>1</v>
      </c>
      <c r="F806" s="239" t="s">
        <v>437</v>
      </c>
      <c r="G806" s="237"/>
      <c r="H806" s="238" t="s">
        <v>1</v>
      </c>
      <c r="I806" s="240"/>
      <c r="J806" s="237"/>
      <c r="K806" s="237"/>
      <c r="L806" s="241"/>
      <c r="M806" s="242"/>
      <c r="N806" s="243"/>
      <c r="O806" s="243"/>
      <c r="P806" s="243"/>
      <c r="Q806" s="243"/>
      <c r="R806" s="243"/>
      <c r="S806" s="243"/>
      <c r="T806" s="244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5" t="s">
        <v>134</v>
      </c>
      <c r="AU806" s="245" t="s">
        <v>90</v>
      </c>
      <c r="AV806" s="13" t="s">
        <v>88</v>
      </c>
      <c r="AW806" s="13" t="s">
        <v>38</v>
      </c>
      <c r="AX806" s="13" t="s">
        <v>80</v>
      </c>
      <c r="AY806" s="245" t="s">
        <v>124</v>
      </c>
    </row>
    <row r="807" s="13" customFormat="1">
      <c r="A807" s="13"/>
      <c r="B807" s="236"/>
      <c r="C807" s="237"/>
      <c r="D807" s="231" t="s">
        <v>134</v>
      </c>
      <c r="E807" s="238" t="s">
        <v>1</v>
      </c>
      <c r="F807" s="239" t="s">
        <v>353</v>
      </c>
      <c r="G807" s="237"/>
      <c r="H807" s="238" t="s">
        <v>1</v>
      </c>
      <c r="I807" s="240"/>
      <c r="J807" s="237"/>
      <c r="K807" s="237"/>
      <c r="L807" s="241"/>
      <c r="M807" s="242"/>
      <c r="N807" s="243"/>
      <c r="O807" s="243"/>
      <c r="P807" s="243"/>
      <c r="Q807" s="243"/>
      <c r="R807" s="243"/>
      <c r="S807" s="243"/>
      <c r="T807" s="244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5" t="s">
        <v>134</v>
      </c>
      <c r="AU807" s="245" t="s">
        <v>90</v>
      </c>
      <c r="AV807" s="13" t="s">
        <v>88</v>
      </c>
      <c r="AW807" s="13" t="s">
        <v>38</v>
      </c>
      <c r="AX807" s="13" t="s">
        <v>80</v>
      </c>
      <c r="AY807" s="245" t="s">
        <v>124</v>
      </c>
    </row>
    <row r="808" s="14" customFormat="1">
      <c r="A808" s="14"/>
      <c r="B808" s="246"/>
      <c r="C808" s="247"/>
      <c r="D808" s="231" t="s">
        <v>134</v>
      </c>
      <c r="E808" s="248" t="s">
        <v>1</v>
      </c>
      <c r="F808" s="249" t="s">
        <v>88</v>
      </c>
      <c r="G808" s="247"/>
      <c r="H808" s="250">
        <v>1</v>
      </c>
      <c r="I808" s="251"/>
      <c r="J808" s="247"/>
      <c r="K808" s="247"/>
      <c r="L808" s="252"/>
      <c r="M808" s="253"/>
      <c r="N808" s="254"/>
      <c r="O808" s="254"/>
      <c r="P808" s="254"/>
      <c r="Q808" s="254"/>
      <c r="R808" s="254"/>
      <c r="S808" s="254"/>
      <c r="T808" s="255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6" t="s">
        <v>134</v>
      </c>
      <c r="AU808" s="256" t="s">
        <v>90</v>
      </c>
      <c r="AV808" s="14" t="s">
        <v>90</v>
      </c>
      <c r="AW808" s="14" t="s">
        <v>38</v>
      </c>
      <c r="AX808" s="14" t="s">
        <v>80</v>
      </c>
      <c r="AY808" s="256" t="s">
        <v>124</v>
      </c>
    </row>
    <row r="809" s="13" customFormat="1">
      <c r="A809" s="13"/>
      <c r="B809" s="236"/>
      <c r="C809" s="237"/>
      <c r="D809" s="231" t="s">
        <v>134</v>
      </c>
      <c r="E809" s="238" t="s">
        <v>1</v>
      </c>
      <c r="F809" s="239" t="s">
        <v>695</v>
      </c>
      <c r="G809" s="237"/>
      <c r="H809" s="238" t="s">
        <v>1</v>
      </c>
      <c r="I809" s="240"/>
      <c r="J809" s="237"/>
      <c r="K809" s="237"/>
      <c r="L809" s="241"/>
      <c r="M809" s="242"/>
      <c r="N809" s="243"/>
      <c r="O809" s="243"/>
      <c r="P809" s="243"/>
      <c r="Q809" s="243"/>
      <c r="R809" s="243"/>
      <c r="S809" s="243"/>
      <c r="T809" s="244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5" t="s">
        <v>134</v>
      </c>
      <c r="AU809" s="245" t="s">
        <v>90</v>
      </c>
      <c r="AV809" s="13" t="s">
        <v>88</v>
      </c>
      <c r="AW809" s="13" t="s">
        <v>38</v>
      </c>
      <c r="AX809" s="13" t="s">
        <v>80</v>
      </c>
      <c r="AY809" s="245" t="s">
        <v>124</v>
      </c>
    </row>
    <row r="810" s="14" customFormat="1">
      <c r="A810" s="14"/>
      <c r="B810" s="246"/>
      <c r="C810" s="247"/>
      <c r="D810" s="231" t="s">
        <v>134</v>
      </c>
      <c r="E810" s="248" t="s">
        <v>1</v>
      </c>
      <c r="F810" s="249" t="s">
        <v>88</v>
      </c>
      <c r="G810" s="247"/>
      <c r="H810" s="250">
        <v>1</v>
      </c>
      <c r="I810" s="251"/>
      <c r="J810" s="247"/>
      <c r="K810" s="247"/>
      <c r="L810" s="252"/>
      <c r="M810" s="253"/>
      <c r="N810" s="254"/>
      <c r="O810" s="254"/>
      <c r="P810" s="254"/>
      <c r="Q810" s="254"/>
      <c r="R810" s="254"/>
      <c r="S810" s="254"/>
      <c r="T810" s="255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6" t="s">
        <v>134</v>
      </c>
      <c r="AU810" s="256" t="s">
        <v>90</v>
      </c>
      <c r="AV810" s="14" t="s">
        <v>90</v>
      </c>
      <c r="AW810" s="14" t="s">
        <v>38</v>
      </c>
      <c r="AX810" s="14" t="s">
        <v>80</v>
      </c>
      <c r="AY810" s="256" t="s">
        <v>124</v>
      </c>
    </row>
    <row r="811" s="13" customFormat="1">
      <c r="A811" s="13"/>
      <c r="B811" s="236"/>
      <c r="C811" s="237"/>
      <c r="D811" s="231" t="s">
        <v>134</v>
      </c>
      <c r="E811" s="238" t="s">
        <v>1</v>
      </c>
      <c r="F811" s="239" t="s">
        <v>688</v>
      </c>
      <c r="G811" s="237"/>
      <c r="H811" s="238" t="s">
        <v>1</v>
      </c>
      <c r="I811" s="240"/>
      <c r="J811" s="237"/>
      <c r="K811" s="237"/>
      <c r="L811" s="241"/>
      <c r="M811" s="242"/>
      <c r="N811" s="243"/>
      <c r="O811" s="243"/>
      <c r="P811" s="243"/>
      <c r="Q811" s="243"/>
      <c r="R811" s="243"/>
      <c r="S811" s="243"/>
      <c r="T811" s="244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5" t="s">
        <v>134</v>
      </c>
      <c r="AU811" s="245" t="s">
        <v>90</v>
      </c>
      <c r="AV811" s="13" t="s">
        <v>88</v>
      </c>
      <c r="AW811" s="13" t="s">
        <v>38</v>
      </c>
      <c r="AX811" s="13" t="s">
        <v>80</v>
      </c>
      <c r="AY811" s="245" t="s">
        <v>124</v>
      </c>
    </row>
    <row r="812" s="14" customFormat="1">
      <c r="A812" s="14"/>
      <c r="B812" s="246"/>
      <c r="C812" s="247"/>
      <c r="D812" s="231" t="s">
        <v>134</v>
      </c>
      <c r="E812" s="248" t="s">
        <v>1</v>
      </c>
      <c r="F812" s="249" t="s">
        <v>88</v>
      </c>
      <c r="G812" s="247"/>
      <c r="H812" s="250">
        <v>1</v>
      </c>
      <c r="I812" s="251"/>
      <c r="J812" s="247"/>
      <c r="K812" s="247"/>
      <c r="L812" s="252"/>
      <c r="M812" s="253"/>
      <c r="N812" s="254"/>
      <c r="O812" s="254"/>
      <c r="P812" s="254"/>
      <c r="Q812" s="254"/>
      <c r="R812" s="254"/>
      <c r="S812" s="254"/>
      <c r="T812" s="255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6" t="s">
        <v>134</v>
      </c>
      <c r="AU812" s="256" t="s">
        <v>90</v>
      </c>
      <c r="AV812" s="14" t="s">
        <v>90</v>
      </c>
      <c r="AW812" s="14" t="s">
        <v>38</v>
      </c>
      <c r="AX812" s="14" t="s">
        <v>80</v>
      </c>
      <c r="AY812" s="256" t="s">
        <v>124</v>
      </c>
    </row>
    <row r="813" s="13" customFormat="1">
      <c r="A813" s="13"/>
      <c r="B813" s="236"/>
      <c r="C813" s="237"/>
      <c r="D813" s="231" t="s">
        <v>134</v>
      </c>
      <c r="E813" s="238" t="s">
        <v>1</v>
      </c>
      <c r="F813" s="239" t="s">
        <v>354</v>
      </c>
      <c r="G813" s="237"/>
      <c r="H813" s="238" t="s">
        <v>1</v>
      </c>
      <c r="I813" s="240"/>
      <c r="J813" s="237"/>
      <c r="K813" s="237"/>
      <c r="L813" s="241"/>
      <c r="M813" s="242"/>
      <c r="N813" s="243"/>
      <c r="O813" s="243"/>
      <c r="P813" s="243"/>
      <c r="Q813" s="243"/>
      <c r="R813" s="243"/>
      <c r="S813" s="243"/>
      <c r="T813" s="244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5" t="s">
        <v>134</v>
      </c>
      <c r="AU813" s="245" t="s">
        <v>90</v>
      </c>
      <c r="AV813" s="13" t="s">
        <v>88</v>
      </c>
      <c r="AW813" s="13" t="s">
        <v>38</v>
      </c>
      <c r="AX813" s="13" t="s">
        <v>80</v>
      </c>
      <c r="AY813" s="245" t="s">
        <v>124</v>
      </c>
    </row>
    <row r="814" s="14" customFormat="1">
      <c r="A814" s="14"/>
      <c r="B814" s="246"/>
      <c r="C814" s="247"/>
      <c r="D814" s="231" t="s">
        <v>134</v>
      </c>
      <c r="E814" s="248" t="s">
        <v>1</v>
      </c>
      <c r="F814" s="249" t="s">
        <v>88</v>
      </c>
      <c r="G814" s="247"/>
      <c r="H814" s="250">
        <v>1</v>
      </c>
      <c r="I814" s="251"/>
      <c r="J814" s="247"/>
      <c r="K814" s="247"/>
      <c r="L814" s="252"/>
      <c r="M814" s="253"/>
      <c r="N814" s="254"/>
      <c r="O814" s="254"/>
      <c r="P814" s="254"/>
      <c r="Q814" s="254"/>
      <c r="R814" s="254"/>
      <c r="S814" s="254"/>
      <c r="T814" s="255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6" t="s">
        <v>134</v>
      </c>
      <c r="AU814" s="256" t="s">
        <v>90</v>
      </c>
      <c r="AV814" s="14" t="s">
        <v>90</v>
      </c>
      <c r="AW814" s="14" t="s">
        <v>38</v>
      </c>
      <c r="AX814" s="14" t="s">
        <v>80</v>
      </c>
      <c r="AY814" s="256" t="s">
        <v>124</v>
      </c>
    </row>
    <row r="815" s="13" customFormat="1">
      <c r="A815" s="13"/>
      <c r="B815" s="236"/>
      <c r="C815" s="237"/>
      <c r="D815" s="231" t="s">
        <v>134</v>
      </c>
      <c r="E815" s="238" t="s">
        <v>1</v>
      </c>
      <c r="F815" s="239" t="s">
        <v>742</v>
      </c>
      <c r="G815" s="237"/>
      <c r="H815" s="238" t="s">
        <v>1</v>
      </c>
      <c r="I815" s="240"/>
      <c r="J815" s="237"/>
      <c r="K815" s="237"/>
      <c r="L815" s="241"/>
      <c r="M815" s="242"/>
      <c r="N815" s="243"/>
      <c r="O815" s="243"/>
      <c r="P815" s="243"/>
      <c r="Q815" s="243"/>
      <c r="R815" s="243"/>
      <c r="S815" s="243"/>
      <c r="T815" s="244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5" t="s">
        <v>134</v>
      </c>
      <c r="AU815" s="245" t="s">
        <v>90</v>
      </c>
      <c r="AV815" s="13" t="s">
        <v>88</v>
      </c>
      <c r="AW815" s="13" t="s">
        <v>38</v>
      </c>
      <c r="AX815" s="13" t="s">
        <v>80</v>
      </c>
      <c r="AY815" s="245" t="s">
        <v>124</v>
      </c>
    </row>
    <row r="816" s="14" customFormat="1">
      <c r="A816" s="14"/>
      <c r="B816" s="246"/>
      <c r="C816" s="247"/>
      <c r="D816" s="231" t="s">
        <v>134</v>
      </c>
      <c r="E816" s="248" t="s">
        <v>1</v>
      </c>
      <c r="F816" s="249" t="s">
        <v>88</v>
      </c>
      <c r="G816" s="247"/>
      <c r="H816" s="250">
        <v>1</v>
      </c>
      <c r="I816" s="251"/>
      <c r="J816" s="247"/>
      <c r="K816" s="247"/>
      <c r="L816" s="252"/>
      <c r="M816" s="253"/>
      <c r="N816" s="254"/>
      <c r="O816" s="254"/>
      <c r="P816" s="254"/>
      <c r="Q816" s="254"/>
      <c r="R816" s="254"/>
      <c r="S816" s="254"/>
      <c r="T816" s="255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6" t="s">
        <v>134</v>
      </c>
      <c r="AU816" s="256" t="s">
        <v>90</v>
      </c>
      <c r="AV816" s="14" t="s">
        <v>90</v>
      </c>
      <c r="AW816" s="14" t="s">
        <v>38</v>
      </c>
      <c r="AX816" s="14" t="s">
        <v>80</v>
      </c>
      <c r="AY816" s="256" t="s">
        <v>124</v>
      </c>
    </row>
    <row r="817" s="13" customFormat="1">
      <c r="A817" s="13"/>
      <c r="B817" s="236"/>
      <c r="C817" s="237"/>
      <c r="D817" s="231" t="s">
        <v>134</v>
      </c>
      <c r="E817" s="238" t="s">
        <v>1</v>
      </c>
      <c r="F817" s="239" t="s">
        <v>355</v>
      </c>
      <c r="G817" s="237"/>
      <c r="H817" s="238" t="s">
        <v>1</v>
      </c>
      <c r="I817" s="240"/>
      <c r="J817" s="237"/>
      <c r="K817" s="237"/>
      <c r="L817" s="241"/>
      <c r="M817" s="242"/>
      <c r="N817" s="243"/>
      <c r="O817" s="243"/>
      <c r="P817" s="243"/>
      <c r="Q817" s="243"/>
      <c r="R817" s="243"/>
      <c r="S817" s="243"/>
      <c r="T817" s="244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5" t="s">
        <v>134</v>
      </c>
      <c r="AU817" s="245" t="s">
        <v>90</v>
      </c>
      <c r="AV817" s="13" t="s">
        <v>88</v>
      </c>
      <c r="AW817" s="13" t="s">
        <v>38</v>
      </c>
      <c r="AX817" s="13" t="s">
        <v>80</v>
      </c>
      <c r="AY817" s="245" t="s">
        <v>124</v>
      </c>
    </row>
    <row r="818" s="14" customFormat="1">
      <c r="A818" s="14"/>
      <c r="B818" s="246"/>
      <c r="C818" s="247"/>
      <c r="D818" s="231" t="s">
        <v>134</v>
      </c>
      <c r="E818" s="248" t="s">
        <v>1</v>
      </c>
      <c r="F818" s="249" t="s">
        <v>88</v>
      </c>
      <c r="G818" s="247"/>
      <c r="H818" s="250">
        <v>1</v>
      </c>
      <c r="I818" s="251"/>
      <c r="J818" s="247"/>
      <c r="K818" s="247"/>
      <c r="L818" s="252"/>
      <c r="M818" s="253"/>
      <c r="N818" s="254"/>
      <c r="O818" s="254"/>
      <c r="P818" s="254"/>
      <c r="Q818" s="254"/>
      <c r="R818" s="254"/>
      <c r="S818" s="254"/>
      <c r="T818" s="255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6" t="s">
        <v>134</v>
      </c>
      <c r="AU818" s="256" t="s">
        <v>90</v>
      </c>
      <c r="AV818" s="14" t="s">
        <v>90</v>
      </c>
      <c r="AW818" s="14" t="s">
        <v>38</v>
      </c>
      <c r="AX818" s="14" t="s">
        <v>80</v>
      </c>
      <c r="AY818" s="256" t="s">
        <v>124</v>
      </c>
    </row>
    <row r="819" s="13" customFormat="1">
      <c r="A819" s="13"/>
      <c r="B819" s="236"/>
      <c r="C819" s="237"/>
      <c r="D819" s="231" t="s">
        <v>134</v>
      </c>
      <c r="E819" s="238" t="s">
        <v>1</v>
      </c>
      <c r="F819" s="239" t="s">
        <v>743</v>
      </c>
      <c r="G819" s="237"/>
      <c r="H819" s="238" t="s">
        <v>1</v>
      </c>
      <c r="I819" s="240"/>
      <c r="J819" s="237"/>
      <c r="K819" s="237"/>
      <c r="L819" s="241"/>
      <c r="M819" s="242"/>
      <c r="N819" s="243"/>
      <c r="O819" s="243"/>
      <c r="P819" s="243"/>
      <c r="Q819" s="243"/>
      <c r="R819" s="243"/>
      <c r="S819" s="243"/>
      <c r="T819" s="244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5" t="s">
        <v>134</v>
      </c>
      <c r="AU819" s="245" t="s">
        <v>90</v>
      </c>
      <c r="AV819" s="13" t="s">
        <v>88</v>
      </c>
      <c r="AW819" s="13" t="s">
        <v>38</v>
      </c>
      <c r="AX819" s="13" t="s">
        <v>80</v>
      </c>
      <c r="AY819" s="245" t="s">
        <v>124</v>
      </c>
    </row>
    <row r="820" s="14" customFormat="1">
      <c r="A820" s="14"/>
      <c r="B820" s="246"/>
      <c r="C820" s="247"/>
      <c r="D820" s="231" t="s">
        <v>134</v>
      </c>
      <c r="E820" s="248" t="s">
        <v>1</v>
      </c>
      <c r="F820" s="249" t="s">
        <v>88</v>
      </c>
      <c r="G820" s="247"/>
      <c r="H820" s="250">
        <v>1</v>
      </c>
      <c r="I820" s="251"/>
      <c r="J820" s="247"/>
      <c r="K820" s="247"/>
      <c r="L820" s="252"/>
      <c r="M820" s="253"/>
      <c r="N820" s="254"/>
      <c r="O820" s="254"/>
      <c r="P820" s="254"/>
      <c r="Q820" s="254"/>
      <c r="R820" s="254"/>
      <c r="S820" s="254"/>
      <c r="T820" s="255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6" t="s">
        <v>134</v>
      </c>
      <c r="AU820" s="256" t="s">
        <v>90</v>
      </c>
      <c r="AV820" s="14" t="s">
        <v>90</v>
      </c>
      <c r="AW820" s="14" t="s">
        <v>38</v>
      </c>
      <c r="AX820" s="14" t="s">
        <v>80</v>
      </c>
      <c r="AY820" s="256" t="s">
        <v>124</v>
      </c>
    </row>
    <row r="821" s="13" customFormat="1">
      <c r="A821" s="13"/>
      <c r="B821" s="236"/>
      <c r="C821" s="237"/>
      <c r="D821" s="231" t="s">
        <v>134</v>
      </c>
      <c r="E821" s="238" t="s">
        <v>1</v>
      </c>
      <c r="F821" s="239" t="s">
        <v>689</v>
      </c>
      <c r="G821" s="237"/>
      <c r="H821" s="238" t="s">
        <v>1</v>
      </c>
      <c r="I821" s="240"/>
      <c r="J821" s="237"/>
      <c r="K821" s="237"/>
      <c r="L821" s="241"/>
      <c r="M821" s="242"/>
      <c r="N821" s="243"/>
      <c r="O821" s="243"/>
      <c r="P821" s="243"/>
      <c r="Q821" s="243"/>
      <c r="R821" s="243"/>
      <c r="S821" s="243"/>
      <c r="T821" s="244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5" t="s">
        <v>134</v>
      </c>
      <c r="AU821" s="245" t="s">
        <v>90</v>
      </c>
      <c r="AV821" s="13" t="s">
        <v>88</v>
      </c>
      <c r="AW821" s="13" t="s">
        <v>38</v>
      </c>
      <c r="AX821" s="13" t="s">
        <v>80</v>
      </c>
      <c r="AY821" s="245" t="s">
        <v>124</v>
      </c>
    </row>
    <row r="822" s="14" customFormat="1">
      <c r="A822" s="14"/>
      <c r="B822" s="246"/>
      <c r="C822" s="247"/>
      <c r="D822" s="231" t="s">
        <v>134</v>
      </c>
      <c r="E822" s="248" t="s">
        <v>1</v>
      </c>
      <c r="F822" s="249" t="s">
        <v>88</v>
      </c>
      <c r="G822" s="247"/>
      <c r="H822" s="250">
        <v>1</v>
      </c>
      <c r="I822" s="251"/>
      <c r="J822" s="247"/>
      <c r="K822" s="247"/>
      <c r="L822" s="252"/>
      <c r="M822" s="253"/>
      <c r="N822" s="254"/>
      <c r="O822" s="254"/>
      <c r="P822" s="254"/>
      <c r="Q822" s="254"/>
      <c r="R822" s="254"/>
      <c r="S822" s="254"/>
      <c r="T822" s="255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6" t="s">
        <v>134</v>
      </c>
      <c r="AU822" s="256" t="s">
        <v>90</v>
      </c>
      <c r="AV822" s="14" t="s">
        <v>90</v>
      </c>
      <c r="AW822" s="14" t="s">
        <v>38</v>
      </c>
      <c r="AX822" s="14" t="s">
        <v>80</v>
      </c>
      <c r="AY822" s="256" t="s">
        <v>124</v>
      </c>
    </row>
    <row r="823" s="13" customFormat="1">
      <c r="A823" s="13"/>
      <c r="B823" s="236"/>
      <c r="C823" s="237"/>
      <c r="D823" s="231" t="s">
        <v>134</v>
      </c>
      <c r="E823" s="238" t="s">
        <v>1</v>
      </c>
      <c r="F823" s="239" t="s">
        <v>744</v>
      </c>
      <c r="G823" s="237"/>
      <c r="H823" s="238" t="s">
        <v>1</v>
      </c>
      <c r="I823" s="240"/>
      <c r="J823" s="237"/>
      <c r="K823" s="237"/>
      <c r="L823" s="241"/>
      <c r="M823" s="242"/>
      <c r="N823" s="243"/>
      <c r="O823" s="243"/>
      <c r="P823" s="243"/>
      <c r="Q823" s="243"/>
      <c r="R823" s="243"/>
      <c r="S823" s="243"/>
      <c r="T823" s="244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5" t="s">
        <v>134</v>
      </c>
      <c r="AU823" s="245" t="s">
        <v>90</v>
      </c>
      <c r="AV823" s="13" t="s">
        <v>88</v>
      </c>
      <c r="AW823" s="13" t="s">
        <v>38</v>
      </c>
      <c r="AX823" s="13" t="s">
        <v>80</v>
      </c>
      <c r="AY823" s="245" t="s">
        <v>124</v>
      </c>
    </row>
    <row r="824" s="14" customFormat="1">
      <c r="A824" s="14"/>
      <c r="B824" s="246"/>
      <c r="C824" s="247"/>
      <c r="D824" s="231" t="s">
        <v>134</v>
      </c>
      <c r="E824" s="248" t="s">
        <v>1</v>
      </c>
      <c r="F824" s="249" t="s">
        <v>88</v>
      </c>
      <c r="G824" s="247"/>
      <c r="H824" s="250">
        <v>1</v>
      </c>
      <c r="I824" s="251"/>
      <c r="J824" s="247"/>
      <c r="K824" s="247"/>
      <c r="L824" s="252"/>
      <c r="M824" s="253"/>
      <c r="N824" s="254"/>
      <c r="O824" s="254"/>
      <c r="P824" s="254"/>
      <c r="Q824" s="254"/>
      <c r="R824" s="254"/>
      <c r="S824" s="254"/>
      <c r="T824" s="255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6" t="s">
        <v>134</v>
      </c>
      <c r="AU824" s="256" t="s">
        <v>90</v>
      </c>
      <c r="AV824" s="14" t="s">
        <v>90</v>
      </c>
      <c r="AW824" s="14" t="s">
        <v>38</v>
      </c>
      <c r="AX824" s="14" t="s">
        <v>80</v>
      </c>
      <c r="AY824" s="256" t="s">
        <v>124</v>
      </c>
    </row>
    <row r="825" s="13" customFormat="1">
      <c r="A825" s="13"/>
      <c r="B825" s="236"/>
      <c r="C825" s="237"/>
      <c r="D825" s="231" t="s">
        <v>134</v>
      </c>
      <c r="E825" s="238" t="s">
        <v>1</v>
      </c>
      <c r="F825" s="239" t="s">
        <v>745</v>
      </c>
      <c r="G825" s="237"/>
      <c r="H825" s="238" t="s">
        <v>1</v>
      </c>
      <c r="I825" s="240"/>
      <c r="J825" s="237"/>
      <c r="K825" s="237"/>
      <c r="L825" s="241"/>
      <c r="M825" s="242"/>
      <c r="N825" s="243"/>
      <c r="O825" s="243"/>
      <c r="P825" s="243"/>
      <c r="Q825" s="243"/>
      <c r="R825" s="243"/>
      <c r="S825" s="243"/>
      <c r="T825" s="244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5" t="s">
        <v>134</v>
      </c>
      <c r="AU825" s="245" t="s">
        <v>90</v>
      </c>
      <c r="AV825" s="13" t="s">
        <v>88</v>
      </c>
      <c r="AW825" s="13" t="s">
        <v>38</v>
      </c>
      <c r="AX825" s="13" t="s">
        <v>80</v>
      </c>
      <c r="AY825" s="245" t="s">
        <v>124</v>
      </c>
    </row>
    <row r="826" s="14" customFormat="1">
      <c r="A826" s="14"/>
      <c r="B826" s="246"/>
      <c r="C826" s="247"/>
      <c r="D826" s="231" t="s">
        <v>134</v>
      </c>
      <c r="E826" s="248" t="s">
        <v>1</v>
      </c>
      <c r="F826" s="249" t="s">
        <v>88</v>
      </c>
      <c r="G826" s="247"/>
      <c r="H826" s="250">
        <v>1</v>
      </c>
      <c r="I826" s="251"/>
      <c r="J826" s="247"/>
      <c r="K826" s="247"/>
      <c r="L826" s="252"/>
      <c r="M826" s="253"/>
      <c r="N826" s="254"/>
      <c r="O826" s="254"/>
      <c r="P826" s="254"/>
      <c r="Q826" s="254"/>
      <c r="R826" s="254"/>
      <c r="S826" s="254"/>
      <c r="T826" s="255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6" t="s">
        <v>134</v>
      </c>
      <c r="AU826" s="256" t="s">
        <v>90</v>
      </c>
      <c r="AV826" s="14" t="s">
        <v>90</v>
      </c>
      <c r="AW826" s="14" t="s">
        <v>38</v>
      </c>
      <c r="AX826" s="14" t="s">
        <v>80</v>
      </c>
      <c r="AY826" s="256" t="s">
        <v>124</v>
      </c>
    </row>
    <row r="827" s="15" customFormat="1">
      <c r="A827" s="15"/>
      <c r="B827" s="257"/>
      <c r="C827" s="258"/>
      <c r="D827" s="231" t="s">
        <v>134</v>
      </c>
      <c r="E827" s="259" t="s">
        <v>1</v>
      </c>
      <c r="F827" s="260" t="s">
        <v>138</v>
      </c>
      <c r="G827" s="258"/>
      <c r="H827" s="261">
        <v>10</v>
      </c>
      <c r="I827" s="262"/>
      <c r="J827" s="258"/>
      <c r="K827" s="258"/>
      <c r="L827" s="263"/>
      <c r="M827" s="264"/>
      <c r="N827" s="265"/>
      <c r="O827" s="265"/>
      <c r="P827" s="265"/>
      <c r="Q827" s="265"/>
      <c r="R827" s="265"/>
      <c r="S827" s="265"/>
      <c r="T827" s="266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T827" s="267" t="s">
        <v>134</v>
      </c>
      <c r="AU827" s="267" t="s">
        <v>90</v>
      </c>
      <c r="AV827" s="15" t="s">
        <v>131</v>
      </c>
      <c r="AW827" s="15" t="s">
        <v>38</v>
      </c>
      <c r="AX827" s="15" t="s">
        <v>88</v>
      </c>
      <c r="AY827" s="267" t="s">
        <v>124</v>
      </c>
    </row>
    <row r="828" s="2" customFormat="1" ht="14.4" customHeight="1">
      <c r="A828" s="38"/>
      <c r="B828" s="39"/>
      <c r="C828" s="218" t="s">
        <v>746</v>
      </c>
      <c r="D828" s="218" t="s">
        <v>126</v>
      </c>
      <c r="E828" s="219" t="s">
        <v>747</v>
      </c>
      <c r="F828" s="220" t="s">
        <v>748</v>
      </c>
      <c r="G828" s="221" t="s">
        <v>209</v>
      </c>
      <c r="H828" s="222">
        <v>10</v>
      </c>
      <c r="I828" s="223"/>
      <c r="J828" s="224">
        <f>ROUND(I828*H828,2)</f>
        <v>0</v>
      </c>
      <c r="K828" s="220" t="s">
        <v>130</v>
      </c>
      <c r="L828" s="44"/>
      <c r="M828" s="225" t="s">
        <v>1</v>
      </c>
      <c r="N828" s="226" t="s">
        <v>45</v>
      </c>
      <c r="O828" s="91"/>
      <c r="P828" s="227">
        <f>O828*H828</f>
        <v>0</v>
      </c>
      <c r="Q828" s="227">
        <v>0</v>
      </c>
      <c r="R828" s="227">
        <f>Q828*H828</f>
        <v>0</v>
      </c>
      <c r="S828" s="227">
        <v>0</v>
      </c>
      <c r="T828" s="228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229" t="s">
        <v>381</v>
      </c>
      <c r="AT828" s="229" t="s">
        <v>126</v>
      </c>
      <c r="AU828" s="229" t="s">
        <v>90</v>
      </c>
      <c r="AY828" s="17" t="s">
        <v>124</v>
      </c>
      <c r="BE828" s="230">
        <f>IF(N828="základní",J828,0)</f>
        <v>0</v>
      </c>
      <c r="BF828" s="230">
        <f>IF(N828="snížená",J828,0)</f>
        <v>0</v>
      </c>
      <c r="BG828" s="230">
        <f>IF(N828="zákl. přenesená",J828,0)</f>
        <v>0</v>
      </c>
      <c r="BH828" s="230">
        <f>IF(N828="sníž. přenesená",J828,0)</f>
        <v>0</v>
      </c>
      <c r="BI828" s="230">
        <f>IF(N828="nulová",J828,0)</f>
        <v>0</v>
      </c>
      <c r="BJ828" s="17" t="s">
        <v>88</v>
      </c>
      <c r="BK828" s="230">
        <f>ROUND(I828*H828,2)</f>
        <v>0</v>
      </c>
      <c r="BL828" s="17" t="s">
        <v>381</v>
      </c>
      <c r="BM828" s="229" t="s">
        <v>749</v>
      </c>
    </row>
    <row r="829" s="2" customFormat="1">
      <c r="A829" s="38"/>
      <c r="B829" s="39"/>
      <c r="C829" s="40"/>
      <c r="D829" s="231" t="s">
        <v>132</v>
      </c>
      <c r="E829" s="40"/>
      <c r="F829" s="232" t="s">
        <v>748</v>
      </c>
      <c r="G829" s="40"/>
      <c r="H829" s="40"/>
      <c r="I829" s="233"/>
      <c r="J829" s="40"/>
      <c r="K829" s="40"/>
      <c r="L829" s="44"/>
      <c r="M829" s="234"/>
      <c r="N829" s="235"/>
      <c r="O829" s="91"/>
      <c r="P829" s="91"/>
      <c r="Q829" s="91"/>
      <c r="R829" s="91"/>
      <c r="S829" s="91"/>
      <c r="T829" s="92"/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T829" s="17" t="s">
        <v>132</v>
      </c>
      <c r="AU829" s="17" t="s">
        <v>90</v>
      </c>
    </row>
    <row r="830" s="13" customFormat="1">
      <c r="A830" s="13"/>
      <c r="B830" s="236"/>
      <c r="C830" s="237"/>
      <c r="D830" s="231" t="s">
        <v>134</v>
      </c>
      <c r="E830" s="238" t="s">
        <v>1</v>
      </c>
      <c r="F830" s="239" t="s">
        <v>437</v>
      </c>
      <c r="G830" s="237"/>
      <c r="H830" s="238" t="s">
        <v>1</v>
      </c>
      <c r="I830" s="240"/>
      <c r="J830" s="237"/>
      <c r="K830" s="237"/>
      <c r="L830" s="241"/>
      <c r="M830" s="242"/>
      <c r="N830" s="243"/>
      <c r="O830" s="243"/>
      <c r="P830" s="243"/>
      <c r="Q830" s="243"/>
      <c r="R830" s="243"/>
      <c r="S830" s="243"/>
      <c r="T830" s="244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5" t="s">
        <v>134</v>
      </c>
      <c r="AU830" s="245" t="s">
        <v>90</v>
      </c>
      <c r="AV830" s="13" t="s">
        <v>88</v>
      </c>
      <c r="AW830" s="13" t="s">
        <v>38</v>
      </c>
      <c r="AX830" s="13" t="s">
        <v>80</v>
      </c>
      <c r="AY830" s="245" t="s">
        <v>124</v>
      </c>
    </row>
    <row r="831" s="13" customFormat="1">
      <c r="A831" s="13"/>
      <c r="B831" s="236"/>
      <c r="C831" s="237"/>
      <c r="D831" s="231" t="s">
        <v>134</v>
      </c>
      <c r="E831" s="238" t="s">
        <v>1</v>
      </c>
      <c r="F831" s="239" t="s">
        <v>353</v>
      </c>
      <c r="G831" s="237"/>
      <c r="H831" s="238" t="s">
        <v>1</v>
      </c>
      <c r="I831" s="240"/>
      <c r="J831" s="237"/>
      <c r="K831" s="237"/>
      <c r="L831" s="241"/>
      <c r="M831" s="242"/>
      <c r="N831" s="243"/>
      <c r="O831" s="243"/>
      <c r="P831" s="243"/>
      <c r="Q831" s="243"/>
      <c r="R831" s="243"/>
      <c r="S831" s="243"/>
      <c r="T831" s="244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5" t="s">
        <v>134</v>
      </c>
      <c r="AU831" s="245" t="s">
        <v>90</v>
      </c>
      <c r="AV831" s="13" t="s">
        <v>88</v>
      </c>
      <c r="AW831" s="13" t="s">
        <v>38</v>
      </c>
      <c r="AX831" s="13" t="s">
        <v>80</v>
      </c>
      <c r="AY831" s="245" t="s">
        <v>124</v>
      </c>
    </row>
    <row r="832" s="14" customFormat="1">
      <c r="A832" s="14"/>
      <c r="B832" s="246"/>
      <c r="C832" s="247"/>
      <c r="D832" s="231" t="s">
        <v>134</v>
      </c>
      <c r="E832" s="248" t="s">
        <v>1</v>
      </c>
      <c r="F832" s="249" t="s">
        <v>88</v>
      </c>
      <c r="G832" s="247"/>
      <c r="H832" s="250">
        <v>1</v>
      </c>
      <c r="I832" s="251"/>
      <c r="J832" s="247"/>
      <c r="K832" s="247"/>
      <c r="L832" s="252"/>
      <c r="M832" s="253"/>
      <c r="N832" s="254"/>
      <c r="O832" s="254"/>
      <c r="P832" s="254"/>
      <c r="Q832" s="254"/>
      <c r="R832" s="254"/>
      <c r="S832" s="254"/>
      <c r="T832" s="255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6" t="s">
        <v>134</v>
      </c>
      <c r="AU832" s="256" t="s">
        <v>90</v>
      </c>
      <c r="AV832" s="14" t="s">
        <v>90</v>
      </c>
      <c r="AW832" s="14" t="s">
        <v>38</v>
      </c>
      <c r="AX832" s="14" t="s">
        <v>80</v>
      </c>
      <c r="AY832" s="256" t="s">
        <v>124</v>
      </c>
    </row>
    <row r="833" s="13" customFormat="1">
      <c r="A833" s="13"/>
      <c r="B833" s="236"/>
      <c r="C833" s="237"/>
      <c r="D833" s="231" t="s">
        <v>134</v>
      </c>
      <c r="E833" s="238" t="s">
        <v>1</v>
      </c>
      <c r="F833" s="239" t="s">
        <v>695</v>
      </c>
      <c r="G833" s="237"/>
      <c r="H833" s="238" t="s">
        <v>1</v>
      </c>
      <c r="I833" s="240"/>
      <c r="J833" s="237"/>
      <c r="K833" s="237"/>
      <c r="L833" s="241"/>
      <c r="M833" s="242"/>
      <c r="N833" s="243"/>
      <c r="O833" s="243"/>
      <c r="P833" s="243"/>
      <c r="Q833" s="243"/>
      <c r="R833" s="243"/>
      <c r="S833" s="243"/>
      <c r="T833" s="244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5" t="s">
        <v>134</v>
      </c>
      <c r="AU833" s="245" t="s">
        <v>90</v>
      </c>
      <c r="AV833" s="13" t="s">
        <v>88</v>
      </c>
      <c r="AW833" s="13" t="s">
        <v>38</v>
      </c>
      <c r="AX833" s="13" t="s">
        <v>80</v>
      </c>
      <c r="AY833" s="245" t="s">
        <v>124</v>
      </c>
    </row>
    <row r="834" s="14" customFormat="1">
      <c r="A834" s="14"/>
      <c r="B834" s="246"/>
      <c r="C834" s="247"/>
      <c r="D834" s="231" t="s">
        <v>134</v>
      </c>
      <c r="E834" s="248" t="s">
        <v>1</v>
      </c>
      <c r="F834" s="249" t="s">
        <v>88</v>
      </c>
      <c r="G834" s="247"/>
      <c r="H834" s="250">
        <v>1</v>
      </c>
      <c r="I834" s="251"/>
      <c r="J834" s="247"/>
      <c r="K834" s="247"/>
      <c r="L834" s="252"/>
      <c r="M834" s="253"/>
      <c r="N834" s="254"/>
      <c r="O834" s="254"/>
      <c r="P834" s="254"/>
      <c r="Q834" s="254"/>
      <c r="R834" s="254"/>
      <c r="S834" s="254"/>
      <c r="T834" s="255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6" t="s">
        <v>134</v>
      </c>
      <c r="AU834" s="256" t="s">
        <v>90</v>
      </c>
      <c r="AV834" s="14" t="s">
        <v>90</v>
      </c>
      <c r="AW834" s="14" t="s">
        <v>38</v>
      </c>
      <c r="AX834" s="14" t="s">
        <v>80</v>
      </c>
      <c r="AY834" s="256" t="s">
        <v>124</v>
      </c>
    </row>
    <row r="835" s="13" customFormat="1">
      <c r="A835" s="13"/>
      <c r="B835" s="236"/>
      <c r="C835" s="237"/>
      <c r="D835" s="231" t="s">
        <v>134</v>
      </c>
      <c r="E835" s="238" t="s">
        <v>1</v>
      </c>
      <c r="F835" s="239" t="s">
        <v>688</v>
      </c>
      <c r="G835" s="237"/>
      <c r="H835" s="238" t="s">
        <v>1</v>
      </c>
      <c r="I835" s="240"/>
      <c r="J835" s="237"/>
      <c r="K835" s="237"/>
      <c r="L835" s="241"/>
      <c r="M835" s="242"/>
      <c r="N835" s="243"/>
      <c r="O835" s="243"/>
      <c r="P835" s="243"/>
      <c r="Q835" s="243"/>
      <c r="R835" s="243"/>
      <c r="S835" s="243"/>
      <c r="T835" s="244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5" t="s">
        <v>134</v>
      </c>
      <c r="AU835" s="245" t="s">
        <v>90</v>
      </c>
      <c r="AV835" s="13" t="s">
        <v>88</v>
      </c>
      <c r="AW835" s="13" t="s">
        <v>38</v>
      </c>
      <c r="AX835" s="13" t="s">
        <v>80</v>
      </c>
      <c r="AY835" s="245" t="s">
        <v>124</v>
      </c>
    </row>
    <row r="836" s="14" customFormat="1">
      <c r="A836" s="14"/>
      <c r="B836" s="246"/>
      <c r="C836" s="247"/>
      <c r="D836" s="231" t="s">
        <v>134</v>
      </c>
      <c r="E836" s="248" t="s">
        <v>1</v>
      </c>
      <c r="F836" s="249" t="s">
        <v>88</v>
      </c>
      <c r="G836" s="247"/>
      <c r="H836" s="250">
        <v>1</v>
      </c>
      <c r="I836" s="251"/>
      <c r="J836" s="247"/>
      <c r="K836" s="247"/>
      <c r="L836" s="252"/>
      <c r="M836" s="253"/>
      <c r="N836" s="254"/>
      <c r="O836" s="254"/>
      <c r="P836" s="254"/>
      <c r="Q836" s="254"/>
      <c r="R836" s="254"/>
      <c r="S836" s="254"/>
      <c r="T836" s="255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6" t="s">
        <v>134</v>
      </c>
      <c r="AU836" s="256" t="s">
        <v>90</v>
      </c>
      <c r="AV836" s="14" t="s">
        <v>90</v>
      </c>
      <c r="AW836" s="14" t="s">
        <v>38</v>
      </c>
      <c r="AX836" s="14" t="s">
        <v>80</v>
      </c>
      <c r="AY836" s="256" t="s">
        <v>124</v>
      </c>
    </row>
    <row r="837" s="13" customFormat="1">
      <c r="A837" s="13"/>
      <c r="B837" s="236"/>
      <c r="C837" s="237"/>
      <c r="D837" s="231" t="s">
        <v>134</v>
      </c>
      <c r="E837" s="238" t="s">
        <v>1</v>
      </c>
      <c r="F837" s="239" t="s">
        <v>354</v>
      </c>
      <c r="G837" s="237"/>
      <c r="H837" s="238" t="s">
        <v>1</v>
      </c>
      <c r="I837" s="240"/>
      <c r="J837" s="237"/>
      <c r="K837" s="237"/>
      <c r="L837" s="241"/>
      <c r="M837" s="242"/>
      <c r="N837" s="243"/>
      <c r="O837" s="243"/>
      <c r="P837" s="243"/>
      <c r="Q837" s="243"/>
      <c r="R837" s="243"/>
      <c r="S837" s="243"/>
      <c r="T837" s="244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5" t="s">
        <v>134</v>
      </c>
      <c r="AU837" s="245" t="s">
        <v>90</v>
      </c>
      <c r="AV837" s="13" t="s">
        <v>88</v>
      </c>
      <c r="AW837" s="13" t="s">
        <v>38</v>
      </c>
      <c r="AX837" s="13" t="s">
        <v>80</v>
      </c>
      <c r="AY837" s="245" t="s">
        <v>124</v>
      </c>
    </row>
    <row r="838" s="14" customFormat="1">
      <c r="A838" s="14"/>
      <c r="B838" s="246"/>
      <c r="C838" s="247"/>
      <c r="D838" s="231" t="s">
        <v>134</v>
      </c>
      <c r="E838" s="248" t="s">
        <v>1</v>
      </c>
      <c r="F838" s="249" t="s">
        <v>88</v>
      </c>
      <c r="G838" s="247"/>
      <c r="H838" s="250">
        <v>1</v>
      </c>
      <c r="I838" s="251"/>
      <c r="J838" s="247"/>
      <c r="K838" s="247"/>
      <c r="L838" s="252"/>
      <c r="M838" s="253"/>
      <c r="N838" s="254"/>
      <c r="O838" s="254"/>
      <c r="P838" s="254"/>
      <c r="Q838" s="254"/>
      <c r="R838" s="254"/>
      <c r="S838" s="254"/>
      <c r="T838" s="255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6" t="s">
        <v>134</v>
      </c>
      <c r="AU838" s="256" t="s">
        <v>90</v>
      </c>
      <c r="AV838" s="14" t="s">
        <v>90</v>
      </c>
      <c r="AW838" s="14" t="s">
        <v>38</v>
      </c>
      <c r="AX838" s="14" t="s">
        <v>80</v>
      </c>
      <c r="AY838" s="256" t="s">
        <v>124</v>
      </c>
    </row>
    <row r="839" s="13" customFormat="1">
      <c r="A839" s="13"/>
      <c r="B839" s="236"/>
      <c r="C839" s="237"/>
      <c r="D839" s="231" t="s">
        <v>134</v>
      </c>
      <c r="E839" s="238" t="s">
        <v>1</v>
      </c>
      <c r="F839" s="239" t="s">
        <v>742</v>
      </c>
      <c r="G839" s="237"/>
      <c r="H839" s="238" t="s">
        <v>1</v>
      </c>
      <c r="I839" s="240"/>
      <c r="J839" s="237"/>
      <c r="K839" s="237"/>
      <c r="L839" s="241"/>
      <c r="M839" s="242"/>
      <c r="N839" s="243"/>
      <c r="O839" s="243"/>
      <c r="P839" s="243"/>
      <c r="Q839" s="243"/>
      <c r="R839" s="243"/>
      <c r="S839" s="243"/>
      <c r="T839" s="244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5" t="s">
        <v>134</v>
      </c>
      <c r="AU839" s="245" t="s">
        <v>90</v>
      </c>
      <c r="AV839" s="13" t="s">
        <v>88</v>
      </c>
      <c r="AW839" s="13" t="s">
        <v>38</v>
      </c>
      <c r="AX839" s="13" t="s">
        <v>80</v>
      </c>
      <c r="AY839" s="245" t="s">
        <v>124</v>
      </c>
    </row>
    <row r="840" s="14" customFormat="1">
      <c r="A840" s="14"/>
      <c r="B840" s="246"/>
      <c r="C840" s="247"/>
      <c r="D840" s="231" t="s">
        <v>134</v>
      </c>
      <c r="E840" s="248" t="s">
        <v>1</v>
      </c>
      <c r="F840" s="249" t="s">
        <v>88</v>
      </c>
      <c r="G840" s="247"/>
      <c r="H840" s="250">
        <v>1</v>
      </c>
      <c r="I840" s="251"/>
      <c r="J840" s="247"/>
      <c r="K840" s="247"/>
      <c r="L840" s="252"/>
      <c r="M840" s="253"/>
      <c r="N840" s="254"/>
      <c r="O840" s="254"/>
      <c r="P840" s="254"/>
      <c r="Q840" s="254"/>
      <c r="R840" s="254"/>
      <c r="S840" s="254"/>
      <c r="T840" s="255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6" t="s">
        <v>134</v>
      </c>
      <c r="AU840" s="256" t="s">
        <v>90</v>
      </c>
      <c r="AV840" s="14" t="s">
        <v>90</v>
      </c>
      <c r="AW840" s="14" t="s">
        <v>38</v>
      </c>
      <c r="AX840" s="14" t="s">
        <v>80</v>
      </c>
      <c r="AY840" s="256" t="s">
        <v>124</v>
      </c>
    </row>
    <row r="841" s="13" customFormat="1">
      <c r="A841" s="13"/>
      <c r="B841" s="236"/>
      <c r="C841" s="237"/>
      <c r="D841" s="231" t="s">
        <v>134</v>
      </c>
      <c r="E841" s="238" t="s">
        <v>1</v>
      </c>
      <c r="F841" s="239" t="s">
        <v>355</v>
      </c>
      <c r="G841" s="237"/>
      <c r="H841" s="238" t="s">
        <v>1</v>
      </c>
      <c r="I841" s="240"/>
      <c r="J841" s="237"/>
      <c r="K841" s="237"/>
      <c r="L841" s="241"/>
      <c r="M841" s="242"/>
      <c r="N841" s="243"/>
      <c r="O841" s="243"/>
      <c r="P841" s="243"/>
      <c r="Q841" s="243"/>
      <c r="R841" s="243"/>
      <c r="S841" s="243"/>
      <c r="T841" s="244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5" t="s">
        <v>134</v>
      </c>
      <c r="AU841" s="245" t="s">
        <v>90</v>
      </c>
      <c r="AV841" s="13" t="s">
        <v>88</v>
      </c>
      <c r="AW841" s="13" t="s">
        <v>38</v>
      </c>
      <c r="AX841" s="13" t="s">
        <v>80</v>
      </c>
      <c r="AY841" s="245" t="s">
        <v>124</v>
      </c>
    </row>
    <row r="842" s="14" customFormat="1">
      <c r="A842" s="14"/>
      <c r="B842" s="246"/>
      <c r="C842" s="247"/>
      <c r="D842" s="231" t="s">
        <v>134</v>
      </c>
      <c r="E842" s="248" t="s">
        <v>1</v>
      </c>
      <c r="F842" s="249" t="s">
        <v>88</v>
      </c>
      <c r="G842" s="247"/>
      <c r="H842" s="250">
        <v>1</v>
      </c>
      <c r="I842" s="251"/>
      <c r="J842" s="247"/>
      <c r="K842" s="247"/>
      <c r="L842" s="252"/>
      <c r="M842" s="253"/>
      <c r="N842" s="254"/>
      <c r="O842" s="254"/>
      <c r="P842" s="254"/>
      <c r="Q842" s="254"/>
      <c r="R842" s="254"/>
      <c r="S842" s="254"/>
      <c r="T842" s="255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6" t="s">
        <v>134</v>
      </c>
      <c r="AU842" s="256" t="s">
        <v>90</v>
      </c>
      <c r="AV842" s="14" t="s">
        <v>90</v>
      </c>
      <c r="AW842" s="14" t="s">
        <v>38</v>
      </c>
      <c r="AX842" s="14" t="s">
        <v>80</v>
      </c>
      <c r="AY842" s="256" t="s">
        <v>124</v>
      </c>
    </row>
    <row r="843" s="13" customFormat="1">
      <c r="A843" s="13"/>
      <c r="B843" s="236"/>
      <c r="C843" s="237"/>
      <c r="D843" s="231" t="s">
        <v>134</v>
      </c>
      <c r="E843" s="238" t="s">
        <v>1</v>
      </c>
      <c r="F843" s="239" t="s">
        <v>743</v>
      </c>
      <c r="G843" s="237"/>
      <c r="H843" s="238" t="s">
        <v>1</v>
      </c>
      <c r="I843" s="240"/>
      <c r="J843" s="237"/>
      <c r="K843" s="237"/>
      <c r="L843" s="241"/>
      <c r="M843" s="242"/>
      <c r="N843" s="243"/>
      <c r="O843" s="243"/>
      <c r="P843" s="243"/>
      <c r="Q843" s="243"/>
      <c r="R843" s="243"/>
      <c r="S843" s="243"/>
      <c r="T843" s="244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5" t="s">
        <v>134</v>
      </c>
      <c r="AU843" s="245" t="s">
        <v>90</v>
      </c>
      <c r="AV843" s="13" t="s">
        <v>88</v>
      </c>
      <c r="AW843" s="13" t="s">
        <v>38</v>
      </c>
      <c r="AX843" s="13" t="s">
        <v>80</v>
      </c>
      <c r="AY843" s="245" t="s">
        <v>124</v>
      </c>
    </row>
    <row r="844" s="14" customFormat="1">
      <c r="A844" s="14"/>
      <c r="B844" s="246"/>
      <c r="C844" s="247"/>
      <c r="D844" s="231" t="s">
        <v>134</v>
      </c>
      <c r="E844" s="248" t="s">
        <v>1</v>
      </c>
      <c r="F844" s="249" t="s">
        <v>88</v>
      </c>
      <c r="G844" s="247"/>
      <c r="H844" s="250">
        <v>1</v>
      </c>
      <c r="I844" s="251"/>
      <c r="J844" s="247"/>
      <c r="K844" s="247"/>
      <c r="L844" s="252"/>
      <c r="M844" s="253"/>
      <c r="N844" s="254"/>
      <c r="O844" s="254"/>
      <c r="P844" s="254"/>
      <c r="Q844" s="254"/>
      <c r="R844" s="254"/>
      <c r="S844" s="254"/>
      <c r="T844" s="255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6" t="s">
        <v>134</v>
      </c>
      <c r="AU844" s="256" t="s">
        <v>90</v>
      </c>
      <c r="AV844" s="14" t="s">
        <v>90</v>
      </c>
      <c r="AW844" s="14" t="s">
        <v>38</v>
      </c>
      <c r="AX844" s="14" t="s">
        <v>80</v>
      </c>
      <c r="AY844" s="256" t="s">
        <v>124</v>
      </c>
    </row>
    <row r="845" s="13" customFormat="1">
      <c r="A845" s="13"/>
      <c r="B845" s="236"/>
      <c r="C845" s="237"/>
      <c r="D845" s="231" t="s">
        <v>134</v>
      </c>
      <c r="E845" s="238" t="s">
        <v>1</v>
      </c>
      <c r="F845" s="239" t="s">
        <v>689</v>
      </c>
      <c r="G845" s="237"/>
      <c r="H845" s="238" t="s">
        <v>1</v>
      </c>
      <c r="I845" s="240"/>
      <c r="J845" s="237"/>
      <c r="K845" s="237"/>
      <c r="L845" s="241"/>
      <c r="M845" s="242"/>
      <c r="N845" s="243"/>
      <c r="O845" s="243"/>
      <c r="P845" s="243"/>
      <c r="Q845" s="243"/>
      <c r="R845" s="243"/>
      <c r="S845" s="243"/>
      <c r="T845" s="244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5" t="s">
        <v>134</v>
      </c>
      <c r="AU845" s="245" t="s">
        <v>90</v>
      </c>
      <c r="AV845" s="13" t="s">
        <v>88</v>
      </c>
      <c r="AW845" s="13" t="s">
        <v>38</v>
      </c>
      <c r="AX845" s="13" t="s">
        <v>80</v>
      </c>
      <c r="AY845" s="245" t="s">
        <v>124</v>
      </c>
    </row>
    <row r="846" s="14" customFormat="1">
      <c r="A846" s="14"/>
      <c r="B846" s="246"/>
      <c r="C846" s="247"/>
      <c r="D846" s="231" t="s">
        <v>134</v>
      </c>
      <c r="E846" s="248" t="s">
        <v>1</v>
      </c>
      <c r="F846" s="249" t="s">
        <v>88</v>
      </c>
      <c r="G846" s="247"/>
      <c r="H846" s="250">
        <v>1</v>
      </c>
      <c r="I846" s="251"/>
      <c r="J846" s="247"/>
      <c r="K846" s="247"/>
      <c r="L846" s="252"/>
      <c r="M846" s="253"/>
      <c r="N846" s="254"/>
      <c r="O846" s="254"/>
      <c r="P846" s="254"/>
      <c r="Q846" s="254"/>
      <c r="R846" s="254"/>
      <c r="S846" s="254"/>
      <c r="T846" s="255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6" t="s">
        <v>134</v>
      </c>
      <c r="AU846" s="256" t="s">
        <v>90</v>
      </c>
      <c r="AV846" s="14" t="s">
        <v>90</v>
      </c>
      <c r="AW846" s="14" t="s">
        <v>38</v>
      </c>
      <c r="AX846" s="14" t="s">
        <v>80</v>
      </c>
      <c r="AY846" s="256" t="s">
        <v>124</v>
      </c>
    </row>
    <row r="847" s="13" customFormat="1">
      <c r="A847" s="13"/>
      <c r="B847" s="236"/>
      <c r="C847" s="237"/>
      <c r="D847" s="231" t="s">
        <v>134</v>
      </c>
      <c r="E847" s="238" t="s">
        <v>1</v>
      </c>
      <c r="F847" s="239" t="s">
        <v>744</v>
      </c>
      <c r="G847" s="237"/>
      <c r="H847" s="238" t="s">
        <v>1</v>
      </c>
      <c r="I847" s="240"/>
      <c r="J847" s="237"/>
      <c r="K847" s="237"/>
      <c r="L847" s="241"/>
      <c r="M847" s="242"/>
      <c r="N847" s="243"/>
      <c r="O847" s="243"/>
      <c r="P847" s="243"/>
      <c r="Q847" s="243"/>
      <c r="R847" s="243"/>
      <c r="S847" s="243"/>
      <c r="T847" s="244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5" t="s">
        <v>134</v>
      </c>
      <c r="AU847" s="245" t="s">
        <v>90</v>
      </c>
      <c r="AV847" s="13" t="s">
        <v>88</v>
      </c>
      <c r="AW847" s="13" t="s">
        <v>38</v>
      </c>
      <c r="AX847" s="13" t="s">
        <v>80</v>
      </c>
      <c r="AY847" s="245" t="s">
        <v>124</v>
      </c>
    </row>
    <row r="848" s="14" customFormat="1">
      <c r="A848" s="14"/>
      <c r="B848" s="246"/>
      <c r="C848" s="247"/>
      <c r="D848" s="231" t="s">
        <v>134</v>
      </c>
      <c r="E848" s="248" t="s">
        <v>1</v>
      </c>
      <c r="F848" s="249" t="s">
        <v>88</v>
      </c>
      <c r="G848" s="247"/>
      <c r="H848" s="250">
        <v>1</v>
      </c>
      <c r="I848" s="251"/>
      <c r="J848" s="247"/>
      <c r="K848" s="247"/>
      <c r="L848" s="252"/>
      <c r="M848" s="253"/>
      <c r="N848" s="254"/>
      <c r="O848" s="254"/>
      <c r="P848" s="254"/>
      <c r="Q848" s="254"/>
      <c r="R848" s="254"/>
      <c r="S848" s="254"/>
      <c r="T848" s="255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6" t="s">
        <v>134</v>
      </c>
      <c r="AU848" s="256" t="s">
        <v>90</v>
      </c>
      <c r="AV848" s="14" t="s">
        <v>90</v>
      </c>
      <c r="AW848" s="14" t="s">
        <v>38</v>
      </c>
      <c r="AX848" s="14" t="s">
        <v>80</v>
      </c>
      <c r="AY848" s="256" t="s">
        <v>124</v>
      </c>
    </row>
    <row r="849" s="13" customFormat="1">
      <c r="A849" s="13"/>
      <c r="B849" s="236"/>
      <c r="C849" s="237"/>
      <c r="D849" s="231" t="s">
        <v>134</v>
      </c>
      <c r="E849" s="238" t="s">
        <v>1</v>
      </c>
      <c r="F849" s="239" t="s">
        <v>745</v>
      </c>
      <c r="G849" s="237"/>
      <c r="H849" s="238" t="s">
        <v>1</v>
      </c>
      <c r="I849" s="240"/>
      <c r="J849" s="237"/>
      <c r="K849" s="237"/>
      <c r="L849" s="241"/>
      <c r="M849" s="242"/>
      <c r="N849" s="243"/>
      <c r="O849" s="243"/>
      <c r="P849" s="243"/>
      <c r="Q849" s="243"/>
      <c r="R849" s="243"/>
      <c r="S849" s="243"/>
      <c r="T849" s="244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5" t="s">
        <v>134</v>
      </c>
      <c r="AU849" s="245" t="s">
        <v>90</v>
      </c>
      <c r="AV849" s="13" t="s">
        <v>88</v>
      </c>
      <c r="AW849" s="13" t="s">
        <v>38</v>
      </c>
      <c r="AX849" s="13" t="s">
        <v>80</v>
      </c>
      <c r="AY849" s="245" t="s">
        <v>124</v>
      </c>
    </row>
    <row r="850" s="14" customFormat="1">
      <c r="A850" s="14"/>
      <c r="B850" s="246"/>
      <c r="C850" s="247"/>
      <c r="D850" s="231" t="s">
        <v>134</v>
      </c>
      <c r="E850" s="248" t="s">
        <v>1</v>
      </c>
      <c r="F850" s="249" t="s">
        <v>88</v>
      </c>
      <c r="G850" s="247"/>
      <c r="H850" s="250">
        <v>1</v>
      </c>
      <c r="I850" s="251"/>
      <c r="J850" s="247"/>
      <c r="K850" s="247"/>
      <c r="L850" s="252"/>
      <c r="M850" s="253"/>
      <c r="N850" s="254"/>
      <c r="O850" s="254"/>
      <c r="P850" s="254"/>
      <c r="Q850" s="254"/>
      <c r="R850" s="254"/>
      <c r="S850" s="254"/>
      <c r="T850" s="255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6" t="s">
        <v>134</v>
      </c>
      <c r="AU850" s="256" t="s">
        <v>90</v>
      </c>
      <c r="AV850" s="14" t="s">
        <v>90</v>
      </c>
      <c r="AW850" s="14" t="s">
        <v>38</v>
      </c>
      <c r="AX850" s="14" t="s">
        <v>80</v>
      </c>
      <c r="AY850" s="256" t="s">
        <v>124</v>
      </c>
    </row>
    <row r="851" s="15" customFormat="1">
      <c r="A851" s="15"/>
      <c r="B851" s="257"/>
      <c r="C851" s="258"/>
      <c r="D851" s="231" t="s">
        <v>134</v>
      </c>
      <c r="E851" s="259" t="s">
        <v>1</v>
      </c>
      <c r="F851" s="260" t="s">
        <v>138</v>
      </c>
      <c r="G851" s="258"/>
      <c r="H851" s="261">
        <v>10</v>
      </c>
      <c r="I851" s="262"/>
      <c r="J851" s="258"/>
      <c r="K851" s="258"/>
      <c r="L851" s="263"/>
      <c r="M851" s="264"/>
      <c r="N851" s="265"/>
      <c r="O851" s="265"/>
      <c r="P851" s="265"/>
      <c r="Q851" s="265"/>
      <c r="R851" s="265"/>
      <c r="S851" s="265"/>
      <c r="T851" s="266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67" t="s">
        <v>134</v>
      </c>
      <c r="AU851" s="267" t="s">
        <v>90</v>
      </c>
      <c r="AV851" s="15" t="s">
        <v>131</v>
      </c>
      <c r="AW851" s="15" t="s">
        <v>38</v>
      </c>
      <c r="AX851" s="15" t="s">
        <v>88</v>
      </c>
      <c r="AY851" s="267" t="s">
        <v>124</v>
      </c>
    </row>
    <row r="852" s="2" customFormat="1" ht="14.4" customHeight="1">
      <c r="A852" s="38"/>
      <c r="B852" s="39"/>
      <c r="C852" s="268" t="s">
        <v>513</v>
      </c>
      <c r="D852" s="268" t="s">
        <v>170</v>
      </c>
      <c r="E852" s="269" t="s">
        <v>750</v>
      </c>
      <c r="F852" s="270" t="s">
        <v>751</v>
      </c>
      <c r="G852" s="271" t="s">
        <v>209</v>
      </c>
      <c r="H852" s="272">
        <v>10</v>
      </c>
      <c r="I852" s="273"/>
      <c r="J852" s="274">
        <f>ROUND(I852*H852,2)</f>
        <v>0</v>
      </c>
      <c r="K852" s="270" t="s">
        <v>390</v>
      </c>
      <c r="L852" s="275"/>
      <c r="M852" s="276" t="s">
        <v>1</v>
      </c>
      <c r="N852" s="277" t="s">
        <v>45</v>
      </c>
      <c r="O852" s="91"/>
      <c r="P852" s="227">
        <f>O852*H852</f>
        <v>0</v>
      </c>
      <c r="Q852" s="227">
        <v>0</v>
      </c>
      <c r="R852" s="227">
        <f>Q852*H852</f>
        <v>0</v>
      </c>
      <c r="S852" s="227">
        <v>0</v>
      </c>
      <c r="T852" s="228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229" t="s">
        <v>391</v>
      </c>
      <c r="AT852" s="229" t="s">
        <v>170</v>
      </c>
      <c r="AU852" s="229" t="s">
        <v>90</v>
      </c>
      <c r="AY852" s="17" t="s">
        <v>124</v>
      </c>
      <c r="BE852" s="230">
        <f>IF(N852="základní",J852,0)</f>
        <v>0</v>
      </c>
      <c r="BF852" s="230">
        <f>IF(N852="snížená",J852,0)</f>
        <v>0</v>
      </c>
      <c r="BG852" s="230">
        <f>IF(N852="zákl. přenesená",J852,0)</f>
        <v>0</v>
      </c>
      <c r="BH852" s="230">
        <f>IF(N852="sníž. přenesená",J852,0)</f>
        <v>0</v>
      </c>
      <c r="BI852" s="230">
        <f>IF(N852="nulová",J852,0)</f>
        <v>0</v>
      </c>
      <c r="BJ852" s="17" t="s">
        <v>88</v>
      </c>
      <c r="BK852" s="230">
        <f>ROUND(I852*H852,2)</f>
        <v>0</v>
      </c>
      <c r="BL852" s="17" t="s">
        <v>381</v>
      </c>
      <c r="BM852" s="229" t="s">
        <v>752</v>
      </c>
    </row>
    <row r="853" s="2" customFormat="1">
      <c r="A853" s="38"/>
      <c r="B853" s="39"/>
      <c r="C853" s="40"/>
      <c r="D853" s="231" t="s">
        <v>132</v>
      </c>
      <c r="E853" s="40"/>
      <c r="F853" s="232" t="s">
        <v>751</v>
      </c>
      <c r="G853" s="40"/>
      <c r="H853" s="40"/>
      <c r="I853" s="233"/>
      <c r="J853" s="40"/>
      <c r="K853" s="40"/>
      <c r="L853" s="44"/>
      <c r="M853" s="234"/>
      <c r="N853" s="235"/>
      <c r="O853" s="91"/>
      <c r="P853" s="91"/>
      <c r="Q853" s="91"/>
      <c r="R853" s="91"/>
      <c r="S853" s="91"/>
      <c r="T853" s="92"/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T853" s="17" t="s">
        <v>132</v>
      </c>
      <c r="AU853" s="17" t="s">
        <v>90</v>
      </c>
    </row>
    <row r="854" s="13" customFormat="1">
      <c r="A854" s="13"/>
      <c r="B854" s="236"/>
      <c r="C854" s="237"/>
      <c r="D854" s="231" t="s">
        <v>134</v>
      </c>
      <c r="E854" s="238" t="s">
        <v>1</v>
      </c>
      <c r="F854" s="239" t="s">
        <v>437</v>
      </c>
      <c r="G854" s="237"/>
      <c r="H854" s="238" t="s">
        <v>1</v>
      </c>
      <c r="I854" s="240"/>
      <c r="J854" s="237"/>
      <c r="K854" s="237"/>
      <c r="L854" s="241"/>
      <c r="M854" s="242"/>
      <c r="N854" s="243"/>
      <c r="O854" s="243"/>
      <c r="P854" s="243"/>
      <c r="Q854" s="243"/>
      <c r="R854" s="243"/>
      <c r="S854" s="243"/>
      <c r="T854" s="244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5" t="s">
        <v>134</v>
      </c>
      <c r="AU854" s="245" t="s">
        <v>90</v>
      </c>
      <c r="AV854" s="13" t="s">
        <v>88</v>
      </c>
      <c r="AW854" s="13" t="s">
        <v>38</v>
      </c>
      <c r="AX854" s="13" t="s">
        <v>80</v>
      </c>
      <c r="AY854" s="245" t="s">
        <v>124</v>
      </c>
    </row>
    <row r="855" s="14" customFormat="1">
      <c r="A855" s="14"/>
      <c r="B855" s="246"/>
      <c r="C855" s="247"/>
      <c r="D855" s="231" t="s">
        <v>134</v>
      </c>
      <c r="E855" s="248" t="s">
        <v>1</v>
      </c>
      <c r="F855" s="249" t="s">
        <v>158</v>
      </c>
      <c r="G855" s="247"/>
      <c r="H855" s="250">
        <v>10</v>
      </c>
      <c r="I855" s="251"/>
      <c r="J855" s="247"/>
      <c r="K855" s="247"/>
      <c r="L855" s="252"/>
      <c r="M855" s="253"/>
      <c r="N855" s="254"/>
      <c r="O855" s="254"/>
      <c r="P855" s="254"/>
      <c r="Q855" s="254"/>
      <c r="R855" s="254"/>
      <c r="S855" s="254"/>
      <c r="T855" s="255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6" t="s">
        <v>134</v>
      </c>
      <c r="AU855" s="256" t="s">
        <v>90</v>
      </c>
      <c r="AV855" s="14" t="s">
        <v>90</v>
      </c>
      <c r="AW855" s="14" t="s">
        <v>38</v>
      </c>
      <c r="AX855" s="14" t="s">
        <v>80</v>
      </c>
      <c r="AY855" s="256" t="s">
        <v>124</v>
      </c>
    </row>
    <row r="856" s="15" customFormat="1">
      <c r="A856" s="15"/>
      <c r="B856" s="257"/>
      <c r="C856" s="258"/>
      <c r="D856" s="231" t="s">
        <v>134</v>
      </c>
      <c r="E856" s="259" t="s">
        <v>1</v>
      </c>
      <c r="F856" s="260" t="s">
        <v>138</v>
      </c>
      <c r="G856" s="258"/>
      <c r="H856" s="261">
        <v>10</v>
      </c>
      <c r="I856" s="262"/>
      <c r="J856" s="258"/>
      <c r="K856" s="258"/>
      <c r="L856" s="263"/>
      <c r="M856" s="264"/>
      <c r="N856" s="265"/>
      <c r="O856" s="265"/>
      <c r="P856" s="265"/>
      <c r="Q856" s="265"/>
      <c r="R856" s="265"/>
      <c r="S856" s="265"/>
      <c r="T856" s="266"/>
      <c r="U856" s="15"/>
      <c r="V856" s="15"/>
      <c r="W856" s="15"/>
      <c r="X856" s="15"/>
      <c r="Y856" s="15"/>
      <c r="Z856" s="15"/>
      <c r="AA856" s="15"/>
      <c r="AB856" s="15"/>
      <c r="AC856" s="15"/>
      <c r="AD856" s="15"/>
      <c r="AE856" s="15"/>
      <c r="AT856" s="267" t="s">
        <v>134</v>
      </c>
      <c r="AU856" s="267" t="s">
        <v>90</v>
      </c>
      <c r="AV856" s="15" t="s">
        <v>131</v>
      </c>
      <c r="AW856" s="15" t="s">
        <v>38</v>
      </c>
      <c r="AX856" s="15" t="s">
        <v>88</v>
      </c>
      <c r="AY856" s="267" t="s">
        <v>124</v>
      </c>
    </row>
    <row r="857" s="2" customFormat="1" ht="24.15" customHeight="1">
      <c r="A857" s="38"/>
      <c r="B857" s="39"/>
      <c r="C857" s="218" t="s">
        <v>753</v>
      </c>
      <c r="D857" s="218" t="s">
        <v>126</v>
      </c>
      <c r="E857" s="219" t="s">
        <v>754</v>
      </c>
      <c r="F857" s="220" t="s">
        <v>755</v>
      </c>
      <c r="G857" s="221" t="s">
        <v>209</v>
      </c>
      <c r="H857" s="222">
        <v>2</v>
      </c>
      <c r="I857" s="223"/>
      <c r="J857" s="224">
        <f>ROUND(I857*H857,2)</f>
        <v>0</v>
      </c>
      <c r="K857" s="220" t="s">
        <v>130</v>
      </c>
      <c r="L857" s="44"/>
      <c r="M857" s="225" t="s">
        <v>1</v>
      </c>
      <c r="N857" s="226" t="s">
        <v>45</v>
      </c>
      <c r="O857" s="91"/>
      <c r="P857" s="227">
        <f>O857*H857</f>
        <v>0</v>
      </c>
      <c r="Q857" s="227">
        <v>0</v>
      </c>
      <c r="R857" s="227">
        <f>Q857*H857</f>
        <v>0</v>
      </c>
      <c r="S857" s="227">
        <v>0</v>
      </c>
      <c r="T857" s="228">
        <f>S857*H857</f>
        <v>0</v>
      </c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R857" s="229" t="s">
        <v>381</v>
      </c>
      <c r="AT857" s="229" t="s">
        <v>126</v>
      </c>
      <c r="AU857" s="229" t="s">
        <v>90</v>
      </c>
      <c r="AY857" s="17" t="s">
        <v>124</v>
      </c>
      <c r="BE857" s="230">
        <f>IF(N857="základní",J857,0)</f>
        <v>0</v>
      </c>
      <c r="BF857" s="230">
        <f>IF(N857="snížená",J857,0)</f>
        <v>0</v>
      </c>
      <c r="BG857" s="230">
        <f>IF(N857="zákl. přenesená",J857,0)</f>
        <v>0</v>
      </c>
      <c r="BH857" s="230">
        <f>IF(N857="sníž. přenesená",J857,0)</f>
        <v>0</v>
      </c>
      <c r="BI857" s="230">
        <f>IF(N857="nulová",J857,0)</f>
        <v>0</v>
      </c>
      <c r="BJ857" s="17" t="s">
        <v>88</v>
      </c>
      <c r="BK857" s="230">
        <f>ROUND(I857*H857,2)</f>
        <v>0</v>
      </c>
      <c r="BL857" s="17" t="s">
        <v>381</v>
      </c>
      <c r="BM857" s="229" t="s">
        <v>756</v>
      </c>
    </row>
    <row r="858" s="2" customFormat="1">
      <c r="A858" s="38"/>
      <c r="B858" s="39"/>
      <c r="C858" s="40"/>
      <c r="D858" s="231" t="s">
        <v>132</v>
      </c>
      <c r="E858" s="40"/>
      <c r="F858" s="232" t="s">
        <v>755</v>
      </c>
      <c r="G858" s="40"/>
      <c r="H858" s="40"/>
      <c r="I858" s="233"/>
      <c r="J858" s="40"/>
      <c r="K858" s="40"/>
      <c r="L858" s="44"/>
      <c r="M858" s="234"/>
      <c r="N858" s="235"/>
      <c r="O858" s="91"/>
      <c r="P858" s="91"/>
      <c r="Q858" s="91"/>
      <c r="R858" s="91"/>
      <c r="S858" s="91"/>
      <c r="T858" s="92"/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T858" s="17" t="s">
        <v>132</v>
      </c>
      <c r="AU858" s="17" t="s">
        <v>90</v>
      </c>
    </row>
    <row r="859" s="13" customFormat="1">
      <c r="A859" s="13"/>
      <c r="B859" s="236"/>
      <c r="C859" s="237"/>
      <c r="D859" s="231" t="s">
        <v>134</v>
      </c>
      <c r="E859" s="238" t="s">
        <v>1</v>
      </c>
      <c r="F859" s="239" t="s">
        <v>300</v>
      </c>
      <c r="G859" s="237"/>
      <c r="H859" s="238" t="s">
        <v>1</v>
      </c>
      <c r="I859" s="240"/>
      <c r="J859" s="237"/>
      <c r="K859" s="237"/>
      <c r="L859" s="241"/>
      <c r="M859" s="242"/>
      <c r="N859" s="243"/>
      <c r="O859" s="243"/>
      <c r="P859" s="243"/>
      <c r="Q859" s="243"/>
      <c r="R859" s="243"/>
      <c r="S859" s="243"/>
      <c r="T859" s="244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5" t="s">
        <v>134</v>
      </c>
      <c r="AU859" s="245" t="s">
        <v>90</v>
      </c>
      <c r="AV859" s="13" t="s">
        <v>88</v>
      </c>
      <c r="AW859" s="13" t="s">
        <v>38</v>
      </c>
      <c r="AX859" s="13" t="s">
        <v>80</v>
      </c>
      <c r="AY859" s="245" t="s">
        <v>124</v>
      </c>
    </row>
    <row r="860" s="13" customFormat="1">
      <c r="A860" s="13"/>
      <c r="B860" s="236"/>
      <c r="C860" s="237"/>
      <c r="D860" s="231" t="s">
        <v>134</v>
      </c>
      <c r="E860" s="238" t="s">
        <v>1</v>
      </c>
      <c r="F860" s="239" t="s">
        <v>757</v>
      </c>
      <c r="G860" s="237"/>
      <c r="H860" s="238" t="s">
        <v>1</v>
      </c>
      <c r="I860" s="240"/>
      <c r="J860" s="237"/>
      <c r="K860" s="237"/>
      <c r="L860" s="241"/>
      <c r="M860" s="242"/>
      <c r="N860" s="243"/>
      <c r="O860" s="243"/>
      <c r="P860" s="243"/>
      <c r="Q860" s="243"/>
      <c r="R860" s="243"/>
      <c r="S860" s="243"/>
      <c r="T860" s="244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5" t="s">
        <v>134</v>
      </c>
      <c r="AU860" s="245" t="s">
        <v>90</v>
      </c>
      <c r="AV860" s="13" t="s">
        <v>88</v>
      </c>
      <c r="AW860" s="13" t="s">
        <v>38</v>
      </c>
      <c r="AX860" s="13" t="s">
        <v>80</v>
      </c>
      <c r="AY860" s="245" t="s">
        <v>124</v>
      </c>
    </row>
    <row r="861" s="14" customFormat="1">
      <c r="A861" s="14"/>
      <c r="B861" s="246"/>
      <c r="C861" s="247"/>
      <c r="D861" s="231" t="s">
        <v>134</v>
      </c>
      <c r="E861" s="248" t="s">
        <v>1</v>
      </c>
      <c r="F861" s="249" t="s">
        <v>90</v>
      </c>
      <c r="G861" s="247"/>
      <c r="H861" s="250">
        <v>2</v>
      </c>
      <c r="I861" s="251"/>
      <c r="J861" s="247"/>
      <c r="K861" s="247"/>
      <c r="L861" s="252"/>
      <c r="M861" s="253"/>
      <c r="N861" s="254"/>
      <c r="O861" s="254"/>
      <c r="P861" s="254"/>
      <c r="Q861" s="254"/>
      <c r="R861" s="254"/>
      <c r="S861" s="254"/>
      <c r="T861" s="255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6" t="s">
        <v>134</v>
      </c>
      <c r="AU861" s="256" t="s">
        <v>90</v>
      </c>
      <c r="AV861" s="14" t="s">
        <v>90</v>
      </c>
      <c r="AW861" s="14" t="s">
        <v>38</v>
      </c>
      <c r="AX861" s="14" t="s">
        <v>80</v>
      </c>
      <c r="AY861" s="256" t="s">
        <v>124</v>
      </c>
    </row>
    <row r="862" s="15" customFormat="1">
      <c r="A862" s="15"/>
      <c r="B862" s="257"/>
      <c r="C862" s="258"/>
      <c r="D862" s="231" t="s">
        <v>134</v>
      </c>
      <c r="E862" s="259" t="s">
        <v>1</v>
      </c>
      <c r="F862" s="260" t="s">
        <v>138</v>
      </c>
      <c r="G862" s="258"/>
      <c r="H862" s="261">
        <v>2</v>
      </c>
      <c r="I862" s="262"/>
      <c r="J862" s="258"/>
      <c r="K862" s="258"/>
      <c r="L862" s="263"/>
      <c r="M862" s="264"/>
      <c r="N862" s="265"/>
      <c r="O862" s="265"/>
      <c r="P862" s="265"/>
      <c r="Q862" s="265"/>
      <c r="R862" s="265"/>
      <c r="S862" s="265"/>
      <c r="T862" s="266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67" t="s">
        <v>134</v>
      </c>
      <c r="AU862" s="267" t="s">
        <v>90</v>
      </c>
      <c r="AV862" s="15" t="s">
        <v>131</v>
      </c>
      <c r="AW862" s="15" t="s">
        <v>38</v>
      </c>
      <c r="AX862" s="15" t="s">
        <v>88</v>
      </c>
      <c r="AY862" s="267" t="s">
        <v>124</v>
      </c>
    </row>
    <row r="863" s="2" customFormat="1" ht="24.15" customHeight="1">
      <c r="A863" s="38"/>
      <c r="B863" s="39"/>
      <c r="C863" s="218" t="s">
        <v>517</v>
      </c>
      <c r="D863" s="218" t="s">
        <v>126</v>
      </c>
      <c r="E863" s="219" t="s">
        <v>758</v>
      </c>
      <c r="F863" s="220" t="s">
        <v>759</v>
      </c>
      <c r="G863" s="221" t="s">
        <v>209</v>
      </c>
      <c r="H863" s="222">
        <v>9</v>
      </c>
      <c r="I863" s="223"/>
      <c r="J863" s="224">
        <f>ROUND(I863*H863,2)</f>
        <v>0</v>
      </c>
      <c r="K863" s="220" t="s">
        <v>130</v>
      </c>
      <c r="L863" s="44"/>
      <c r="M863" s="225" t="s">
        <v>1</v>
      </c>
      <c r="N863" s="226" t="s">
        <v>45</v>
      </c>
      <c r="O863" s="91"/>
      <c r="P863" s="227">
        <f>O863*H863</f>
        <v>0</v>
      </c>
      <c r="Q863" s="227">
        <v>0</v>
      </c>
      <c r="R863" s="227">
        <f>Q863*H863</f>
        <v>0</v>
      </c>
      <c r="S863" s="227">
        <v>0</v>
      </c>
      <c r="T863" s="228">
        <f>S863*H863</f>
        <v>0</v>
      </c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R863" s="229" t="s">
        <v>381</v>
      </c>
      <c r="AT863" s="229" t="s">
        <v>126</v>
      </c>
      <c r="AU863" s="229" t="s">
        <v>90</v>
      </c>
      <c r="AY863" s="17" t="s">
        <v>124</v>
      </c>
      <c r="BE863" s="230">
        <f>IF(N863="základní",J863,0)</f>
        <v>0</v>
      </c>
      <c r="BF863" s="230">
        <f>IF(N863="snížená",J863,0)</f>
        <v>0</v>
      </c>
      <c r="BG863" s="230">
        <f>IF(N863="zákl. přenesená",J863,0)</f>
        <v>0</v>
      </c>
      <c r="BH863" s="230">
        <f>IF(N863="sníž. přenesená",J863,0)</f>
        <v>0</v>
      </c>
      <c r="BI863" s="230">
        <f>IF(N863="nulová",J863,0)</f>
        <v>0</v>
      </c>
      <c r="BJ863" s="17" t="s">
        <v>88</v>
      </c>
      <c r="BK863" s="230">
        <f>ROUND(I863*H863,2)</f>
        <v>0</v>
      </c>
      <c r="BL863" s="17" t="s">
        <v>381</v>
      </c>
      <c r="BM863" s="229" t="s">
        <v>760</v>
      </c>
    </row>
    <row r="864" s="2" customFormat="1">
      <c r="A864" s="38"/>
      <c r="B864" s="39"/>
      <c r="C864" s="40"/>
      <c r="D864" s="231" t="s">
        <v>132</v>
      </c>
      <c r="E864" s="40"/>
      <c r="F864" s="232" t="s">
        <v>759</v>
      </c>
      <c r="G864" s="40"/>
      <c r="H864" s="40"/>
      <c r="I864" s="233"/>
      <c r="J864" s="40"/>
      <c r="K864" s="40"/>
      <c r="L864" s="44"/>
      <c r="M864" s="234"/>
      <c r="N864" s="235"/>
      <c r="O864" s="91"/>
      <c r="P864" s="91"/>
      <c r="Q864" s="91"/>
      <c r="R864" s="91"/>
      <c r="S864" s="91"/>
      <c r="T864" s="92"/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T864" s="17" t="s">
        <v>132</v>
      </c>
      <c r="AU864" s="17" t="s">
        <v>90</v>
      </c>
    </row>
    <row r="865" s="13" customFormat="1">
      <c r="A865" s="13"/>
      <c r="B865" s="236"/>
      <c r="C865" s="237"/>
      <c r="D865" s="231" t="s">
        <v>134</v>
      </c>
      <c r="E865" s="238" t="s">
        <v>1</v>
      </c>
      <c r="F865" s="239" t="s">
        <v>437</v>
      </c>
      <c r="G865" s="237"/>
      <c r="H865" s="238" t="s">
        <v>1</v>
      </c>
      <c r="I865" s="240"/>
      <c r="J865" s="237"/>
      <c r="K865" s="237"/>
      <c r="L865" s="241"/>
      <c r="M865" s="242"/>
      <c r="N865" s="243"/>
      <c r="O865" s="243"/>
      <c r="P865" s="243"/>
      <c r="Q865" s="243"/>
      <c r="R865" s="243"/>
      <c r="S865" s="243"/>
      <c r="T865" s="244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5" t="s">
        <v>134</v>
      </c>
      <c r="AU865" s="245" t="s">
        <v>90</v>
      </c>
      <c r="AV865" s="13" t="s">
        <v>88</v>
      </c>
      <c r="AW865" s="13" t="s">
        <v>38</v>
      </c>
      <c r="AX865" s="13" t="s">
        <v>80</v>
      </c>
      <c r="AY865" s="245" t="s">
        <v>124</v>
      </c>
    </row>
    <row r="866" s="13" customFormat="1">
      <c r="A866" s="13"/>
      <c r="B866" s="236"/>
      <c r="C866" s="237"/>
      <c r="D866" s="231" t="s">
        <v>134</v>
      </c>
      <c r="E866" s="238" t="s">
        <v>1</v>
      </c>
      <c r="F866" s="239" t="s">
        <v>353</v>
      </c>
      <c r="G866" s="237"/>
      <c r="H866" s="238" t="s">
        <v>1</v>
      </c>
      <c r="I866" s="240"/>
      <c r="J866" s="237"/>
      <c r="K866" s="237"/>
      <c r="L866" s="241"/>
      <c r="M866" s="242"/>
      <c r="N866" s="243"/>
      <c r="O866" s="243"/>
      <c r="P866" s="243"/>
      <c r="Q866" s="243"/>
      <c r="R866" s="243"/>
      <c r="S866" s="243"/>
      <c r="T866" s="244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5" t="s">
        <v>134</v>
      </c>
      <c r="AU866" s="245" t="s">
        <v>90</v>
      </c>
      <c r="AV866" s="13" t="s">
        <v>88</v>
      </c>
      <c r="AW866" s="13" t="s">
        <v>38</v>
      </c>
      <c r="AX866" s="13" t="s">
        <v>80</v>
      </c>
      <c r="AY866" s="245" t="s">
        <v>124</v>
      </c>
    </row>
    <row r="867" s="14" customFormat="1">
      <c r="A867" s="14"/>
      <c r="B867" s="246"/>
      <c r="C867" s="247"/>
      <c r="D867" s="231" t="s">
        <v>134</v>
      </c>
      <c r="E867" s="248" t="s">
        <v>1</v>
      </c>
      <c r="F867" s="249" t="s">
        <v>88</v>
      </c>
      <c r="G867" s="247"/>
      <c r="H867" s="250">
        <v>1</v>
      </c>
      <c r="I867" s="251"/>
      <c r="J867" s="247"/>
      <c r="K867" s="247"/>
      <c r="L867" s="252"/>
      <c r="M867" s="253"/>
      <c r="N867" s="254"/>
      <c r="O867" s="254"/>
      <c r="P867" s="254"/>
      <c r="Q867" s="254"/>
      <c r="R867" s="254"/>
      <c r="S867" s="254"/>
      <c r="T867" s="255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6" t="s">
        <v>134</v>
      </c>
      <c r="AU867" s="256" t="s">
        <v>90</v>
      </c>
      <c r="AV867" s="14" t="s">
        <v>90</v>
      </c>
      <c r="AW867" s="14" t="s">
        <v>38</v>
      </c>
      <c r="AX867" s="14" t="s">
        <v>80</v>
      </c>
      <c r="AY867" s="256" t="s">
        <v>124</v>
      </c>
    </row>
    <row r="868" s="13" customFormat="1">
      <c r="A868" s="13"/>
      <c r="B868" s="236"/>
      <c r="C868" s="237"/>
      <c r="D868" s="231" t="s">
        <v>134</v>
      </c>
      <c r="E868" s="238" t="s">
        <v>1</v>
      </c>
      <c r="F868" s="239" t="s">
        <v>695</v>
      </c>
      <c r="G868" s="237"/>
      <c r="H868" s="238" t="s">
        <v>1</v>
      </c>
      <c r="I868" s="240"/>
      <c r="J868" s="237"/>
      <c r="K868" s="237"/>
      <c r="L868" s="241"/>
      <c r="M868" s="242"/>
      <c r="N868" s="243"/>
      <c r="O868" s="243"/>
      <c r="P868" s="243"/>
      <c r="Q868" s="243"/>
      <c r="R868" s="243"/>
      <c r="S868" s="243"/>
      <c r="T868" s="244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5" t="s">
        <v>134</v>
      </c>
      <c r="AU868" s="245" t="s">
        <v>90</v>
      </c>
      <c r="AV868" s="13" t="s">
        <v>88</v>
      </c>
      <c r="AW868" s="13" t="s">
        <v>38</v>
      </c>
      <c r="AX868" s="13" t="s">
        <v>80</v>
      </c>
      <c r="AY868" s="245" t="s">
        <v>124</v>
      </c>
    </row>
    <row r="869" s="14" customFormat="1">
      <c r="A869" s="14"/>
      <c r="B869" s="246"/>
      <c r="C869" s="247"/>
      <c r="D869" s="231" t="s">
        <v>134</v>
      </c>
      <c r="E869" s="248" t="s">
        <v>1</v>
      </c>
      <c r="F869" s="249" t="s">
        <v>88</v>
      </c>
      <c r="G869" s="247"/>
      <c r="H869" s="250">
        <v>1</v>
      </c>
      <c r="I869" s="251"/>
      <c r="J869" s="247"/>
      <c r="K869" s="247"/>
      <c r="L869" s="252"/>
      <c r="M869" s="253"/>
      <c r="N869" s="254"/>
      <c r="O869" s="254"/>
      <c r="P869" s="254"/>
      <c r="Q869" s="254"/>
      <c r="R869" s="254"/>
      <c r="S869" s="254"/>
      <c r="T869" s="255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6" t="s">
        <v>134</v>
      </c>
      <c r="AU869" s="256" t="s">
        <v>90</v>
      </c>
      <c r="AV869" s="14" t="s">
        <v>90</v>
      </c>
      <c r="AW869" s="14" t="s">
        <v>38</v>
      </c>
      <c r="AX869" s="14" t="s">
        <v>80</v>
      </c>
      <c r="AY869" s="256" t="s">
        <v>124</v>
      </c>
    </row>
    <row r="870" s="13" customFormat="1">
      <c r="A870" s="13"/>
      <c r="B870" s="236"/>
      <c r="C870" s="237"/>
      <c r="D870" s="231" t="s">
        <v>134</v>
      </c>
      <c r="E870" s="238" t="s">
        <v>1</v>
      </c>
      <c r="F870" s="239" t="s">
        <v>688</v>
      </c>
      <c r="G870" s="237"/>
      <c r="H870" s="238" t="s">
        <v>1</v>
      </c>
      <c r="I870" s="240"/>
      <c r="J870" s="237"/>
      <c r="K870" s="237"/>
      <c r="L870" s="241"/>
      <c r="M870" s="242"/>
      <c r="N870" s="243"/>
      <c r="O870" s="243"/>
      <c r="P870" s="243"/>
      <c r="Q870" s="243"/>
      <c r="R870" s="243"/>
      <c r="S870" s="243"/>
      <c r="T870" s="244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5" t="s">
        <v>134</v>
      </c>
      <c r="AU870" s="245" t="s">
        <v>90</v>
      </c>
      <c r="AV870" s="13" t="s">
        <v>88</v>
      </c>
      <c r="AW870" s="13" t="s">
        <v>38</v>
      </c>
      <c r="AX870" s="13" t="s">
        <v>80</v>
      </c>
      <c r="AY870" s="245" t="s">
        <v>124</v>
      </c>
    </row>
    <row r="871" s="14" customFormat="1">
      <c r="A871" s="14"/>
      <c r="B871" s="246"/>
      <c r="C871" s="247"/>
      <c r="D871" s="231" t="s">
        <v>134</v>
      </c>
      <c r="E871" s="248" t="s">
        <v>1</v>
      </c>
      <c r="F871" s="249" t="s">
        <v>88</v>
      </c>
      <c r="G871" s="247"/>
      <c r="H871" s="250">
        <v>1</v>
      </c>
      <c r="I871" s="251"/>
      <c r="J871" s="247"/>
      <c r="K871" s="247"/>
      <c r="L871" s="252"/>
      <c r="M871" s="253"/>
      <c r="N871" s="254"/>
      <c r="O871" s="254"/>
      <c r="P871" s="254"/>
      <c r="Q871" s="254"/>
      <c r="R871" s="254"/>
      <c r="S871" s="254"/>
      <c r="T871" s="255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6" t="s">
        <v>134</v>
      </c>
      <c r="AU871" s="256" t="s">
        <v>90</v>
      </c>
      <c r="AV871" s="14" t="s">
        <v>90</v>
      </c>
      <c r="AW871" s="14" t="s">
        <v>38</v>
      </c>
      <c r="AX871" s="14" t="s">
        <v>80</v>
      </c>
      <c r="AY871" s="256" t="s">
        <v>124</v>
      </c>
    </row>
    <row r="872" s="13" customFormat="1">
      <c r="A872" s="13"/>
      <c r="B872" s="236"/>
      <c r="C872" s="237"/>
      <c r="D872" s="231" t="s">
        <v>134</v>
      </c>
      <c r="E872" s="238" t="s">
        <v>1</v>
      </c>
      <c r="F872" s="239" t="s">
        <v>354</v>
      </c>
      <c r="G872" s="237"/>
      <c r="H872" s="238" t="s">
        <v>1</v>
      </c>
      <c r="I872" s="240"/>
      <c r="J872" s="237"/>
      <c r="K872" s="237"/>
      <c r="L872" s="241"/>
      <c r="M872" s="242"/>
      <c r="N872" s="243"/>
      <c r="O872" s="243"/>
      <c r="P872" s="243"/>
      <c r="Q872" s="243"/>
      <c r="R872" s="243"/>
      <c r="S872" s="243"/>
      <c r="T872" s="244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5" t="s">
        <v>134</v>
      </c>
      <c r="AU872" s="245" t="s">
        <v>90</v>
      </c>
      <c r="AV872" s="13" t="s">
        <v>88</v>
      </c>
      <c r="AW872" s="13" t="s">
        <v>38</v>
      </c>
      <c r="AX872" s="13" t="s">
        <v>80</v>
      </c>
      <c r="AY872" s="245" t="s">
        <v>124</v>
      </c>
    </row>
    <row r="873" s="14" customFormat="1">
      <c r="A873" s="14"/>
      <c r="B873" s="246"/>
      <c r="C873" s="247"/>
      <c r="D873" s="231" t="s">
        <v>134</v>
      </c>
      <c r="E873" s="248" t="s">
        <v>1</v>
      </c>
      <c r="F873" s="249" t="s">
        <v>88</v>
      </c>
      <c r="G873" s="247"/>
      <c r="H873" s="250">
        <v>1</v>
      </c>
      <c r="I873" s="251"/>
      <c r="J873" s="247"/>
      <c r="K873" s="247"/>
      <c r="L873" s="252"/>
      <c r="M873" s="253"/>
      <c r="N873" s="254"/>
      <c r="O873" s="254"/>
      <c r="P873" s="254"/>
      <c r="Q873" s="254"/>
      <c r="R873" s="254"/>
      <c r="S873" s="254"/>
      <c r="T873" s="255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6" t="s">
        <v>134</v>
      </c>
      <c r="AU873" s="256" t="s">
        <v>90</v>
      </c>
      <c r="AV873" s="14" t="s">
        <v>90</v>
      </c>
      <c r="AW873" s="14" t="s">
        <v>38</v>
      </c>
      <c r="AX873" s="14" t="s">
        <v>80</v>
      </c>
      <c r="AY873" s="256" t="s">
        <v>124</v>
      </c>
    </row>
    <row r="874" s="13" customFormat="1">
      <c r="A874" s="13"/>
      <c r="B874" s="236"/>
      <c r="C874" s="237"/>
      <c r="D874" s="231" t="s">
        <v>134</v>
      </c>
      <c r="E874" s="238" t="s">
        <v>1</v>
      </c>
      <c r="F874" s="239" t="s">
        <v>742</v>
      </c>
      <c r="G874" s="237"/>
      <c r="H874" s="238" t="s">
        <v>1</v>
      </c>
      <c r="I874" s="240"/>
      <c r="J874" s="237"/>
      <c r="K874" s="237"/>
      <c r="L874" s="241"/>
      <c r="M874" s="242"/>
      <c r="N874" s="243"/>
      <c r="O874" s="243"/>
      <c r="P874" s="243"/>
      <c r="Q874" s="243"/>
      <c r="R874" s="243"/>
      <c r="S874" s="243"/>
      <c r="T874" s="244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5" t="s">
        <v>134</v>
      </c>
      <c r="AU874" s="245" t="s">
        <v>90</v>
      </c>
      <c r="AV874" s="13" t="s">
        <v>88</v>
      </c>
      <c r="AW874" s="13" t="s">
        <v>38</v>
      </c>
      <c r="AX874" s="13" t="s">
        <v>80</v>
      </c>
      <c r="AY874" s="245" t="s">
        <v>124</v>
      </c>
    </row>
    <row r="875" s="14" customFormat="1">
      <c r="A875" s="14"/>
      <c r="B875" s="246"/>
      <c r="C875" s="247"/>
      <c r="D875" s="231" t="s">
        <v>134</v>
      </c>
      <c r="E875" s="248" t="s">
        <v>1</v>
      </c>
      <c r="F875" s="249" t="s">
        <v>88</v>
      </c>
      <c r="G875" s="247"/>
      <c r="H875" s="250">
        <v>1</v>
      </c>
      <c r="I875" s="251"/>
      <c r="J875" s="247"/>
      <c r="K875" s="247"/>
      <c r="L875" s="252"/>
      <c r="M875" s="253"/>
      <c r="N875" s="254"/>
      <c r="O875" s="254"/>
      <c r="P875" s="254"/>
      <c r="Q875" s="254"/>
      <c r="R875" s="254"/>
      <c r="S875" s="254"/>
      <c r="T875" s="255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6" t="s">
        <v>134</v>
      </c>
      <c r="AU875" s="256" t="s">
        <v>90</v>
      </c>
      <c r="AV875" s="14" t="s">
        <v>90</v>
      </c>
      <c r="AW875" s="14" t="s">
        <v>38</v>
      </c>
      <c r="AX875" s="14" t="s">
        <v>80</v>
      </c>
      <c r="AY875" s="256" t="s">
        <v>124</v>
      </c>
    </row>
    <row r="876" s="13" customFormat="1">
      <c r="A876" s="13"/>
      <c r="B876" s="236"/>
      <c r="C876" s="237"/>
      <c r="D876" s="231" t="s">
        <v>134</v>
      </c>
      <c r="E876" s="238" t="s">
        <v>1</v>
      </c>
      <c r="F876" s="239" t="s">
        <v>355</v>
      </c>
      <c r="G876" s="237"/>
      <c r="H876" s="238" t="s">
        <v>1</v>
      </c>
      <c r="I876" s="240"/>
      <c r="J876" s="237"/>
      <c r="K876" s="237"/>
      <c r="L876" s="241"/>
      <c r="M876" s="242"/>
      <c r="N876" s="243"/>
      <c r="O876" s="243"/>
      <c r="P876" s="243"/>
      <c r="Q876" s="243"/>
      <c r="R876" s="243"/>
      <c r="S876" s="243"/>
      <c r="T876" s="244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5" t="s">
        <v>134</v>
      </c>
      <c r="AU876" s="245" t="s">
        <v>90</v>
      </c>
      <c r="AV876" s="13" t="s">
        <v>88</v>
      </c>
      <c r="AW876" s="13" t="s">
        <v>38</v>
      </c>
      <c r="AX876" s="13" t="s">
        <v>80</v>
      </c>
      <c r="AY876" s="245" t="s">
        <v>124</v>
      </c>
    </row>
    <row r="877" s="14" customFormat="1">
      <c r="A877" s="14"/>
      <c r="B877" s="246"/>
      <c r="C877" s="247"/>
      <c r="D877" s="231" t="s">
        <v>134</v>
      </c>
      <c r="E877" s="248" t="s">
        <v>1</v>
      </c>
      <c r="F877" s="249" t="s">
        <v>88</v>
      </c>
      <c r="G877" s="247"/>
      <c r="H877" s="250">
        <v>1</v>
      </c>
      <c r="I877" s="251"/>
      <c r="J877" s="247"/>
      <c r="K877" s="247"/>
      <c r="L877" s="252"/>
      <c r="M877" s="253"/>
      <c r="N877" s="254"/>
      <c r="O877" s="254"/>
      <c r="P877" s="254"/>
      <c r="Q877" s="254"/>
      <c r="R877" s="254"/>
      <c r="S877" s="254"/>
      <c r="T877" s="255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6" t="s">
        <v>134</v>
      </c>
      <c r="AU877" s="256" t="s">
        <v>90</v>
      </c>
      <c r="AV877" s="14" t="s">
        <v>90</v>
      </c>
      <c r="AW877" s="14" t="s">
        <v>38</v>
      </c>
      <c r="AX877" s="14" t="s">
        <v>80</v>
      </c>
      <c r="AY877" s="256" t="s">
        <v>124</v>
      </c>
    </row>
    <row r="878" s="13" customFormat="1">
      <c r="A878" s="13"/>
      <c r="B878" s="236"/>
      <c r="C878" s="237"/>
      <c r="D878" s="231" t="s">
        <v>134</v>
      </c>
      <c r="E878" s="238" t="s">
        <v>1</v>
      </c>
      <c r="F878" s="239" t="s">
        <v>689</v>
      </c>
      <c r="G878" s="237"/>
      <c r="H878" s="238" t="s">
        <v>1</v>
      </c>
      <c r="I878" s="240"/>
      <c r="J878" s="237"/>
      <c r="K878" s="237"/>
      <c r="L878" s="241"/>
      <c r="M878" s="242"/>
      <c r="N878" s="243"/>
      <c r="O878" s="243"/>
      <c r="P878" s="243"/>
      <c r="Q878" s="243"/>
      <c r="R878" s="243"/>
      <c r="S878" s="243"/>
      <c r="T878" s="244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5" t="s">
        <v>134</v>
      </c>
      <c r="AU878" s="245" t="s">
        <v>90</v>
      </c>
      <c r="AV878" s="13" t="s">
        <v>88</v>
      </c>
      <c r="AW878" s="13" t="s">
        <v>38</v>
      </c>
      <c r="AX878" s="13" t="s">
        <v>80</v>
      </c>
      <c r="AY878" s="245" t="s">
        <v>124</v>
      </c>
    </row>
    <row r="879" s="14" customFormat="1">
      <c r="A879" s="14"/>
      <c r="B879" s="246"/>
      <c r="C879" s="247"/>
      <c r="D879" s="231" t="s">
        <v>134</v>
      </c>
      <c r="E879" s="248" t="s">
        <v>1</v>
      </c>
      <c r="F879" s="249" t="s">
        <v>88</v>
      </c>
      <c r="G879" s="247"/>
      <c r="H879" s="250">
        <v>1</v>
      </c>
      <c r="I879" s="251"/>
      <c r="J879" s="247"/>
      <c r="K879" s="247"/>
      <c r="L879" s="252"/>
      <c r="M879" s="253"/>
      <c r="N879" s="254"/>
      <c r="O879" s="254"/>
      <c r="P879" s="254"/>
      <c r="Q879" s="254"/>
      <c r="R879" s="254"/>
      <c r="S879" s="254"/>
      <c r="T879" s="255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6" t="s">
        <v>134</v>
      </c>
      <c r="AU879" s="256" t="s">
        <v>90</v>
      </c>
      <c r="AV879" s="14" t="s">
        <v>90</v>
      </c>
      <c r="AW879" s="14" t="s">
        <v>38</v>
      </c>
      <c r="AX879" s="14" t="s">
        <v>80</v>
      </c>
      <c r="AY879" s="256" t="s">
        <v>124</v>
      </c>
    </row>
    <row r="880" s="13" customFormat="1">
      <c r="A880" s="13"/>
      <c r="B880" s="236"/>
      <c r="C880" s="237"/>
      <c r="D880" s="231" t="s">
        <v>134</v>
      </c>
      <c r="E880" s="238" t="s">
        <v>1</v>
      </c>
      <c r="F880" s="239" t="s">
        <v>744</v>
      </c>
      <c r="G880" s="237"/>
      <c r="H880" s="238" t="s">
        <v>1</v>
      </c>
      <c r="I880" s="240"/>
      <c r="J880" s="237"/>
      <c r="K880" s="237"/>
      <c r="L880" s="241"/>
      <c r="M880" s="242"/>
      <c r="N880" s="243"/>
      <c r="O880" s="243"/>
      <c r="P880" s="243"/>
      <c r="Q880" s="243"/>
      <c r="R880" s="243"/>
      <c r="S880" s="243"/>
      <c r="T880" s="244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5" t="s">
        <v>134</v>
      </c>
      <c r="AU880" s="245" t="s">
        <v>90</v>
      </c>
      <c r="AV880" s="13" t="s">
        <v>88</v>
      </c>
      <c r="AW880" s="13" t="s">
        <v>38</v>
      </c>
      <c r="AX880" s="13" t="s">
        <v>80</v>
      </c>
      <c r="AY880" s="245" t="s">
        <v>124</v>
      </c>
    </row>
    <row r="881" s="14" customFormat="1">
      <c r="A881" s="14"/>
      <c r="B881" s="246"/>
      <c r="C881" s="247"/>
      <c r="D881" s="231" t="s">
        <v>134</v>
      </c>
      <c r="E881" s="248" t="s">
        <v>1</v>
      </c>
      <c r="F881" s="249" t="s">
        <v>88</v>
      </c>
      <c r="G881" s="247"/>
      <c r="H881" s="250">
        <v>1</v>
      </c>
      <c r="I881" s="251"/>
      <c r="J881" s="247"/>
      <c r="K881" s="247"/>
      <c r="L881" s="252"/>
      <c r="M881" s="253"/>
      <c r="N881" s="254"/>
      <c r="O881" s="254"/>
      <c r="P881" s="254"/>
      <c r="Q881" s="254"/>
      <c r="R881" s="254"/>
      <c r="S881" s="254"/>
      <c r="T881" s="255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6" t="s">
        <v>134</v>
      </c>
      <c r="AU881" s="256" t="s">
        <v>90</v>
      </c>
      <c r="AV881" s="14" t="s">
        <v>90</v>
      </c>
      <c r="AW881" s="14" t="s">
        <v>38</v>
      </c>
      <c r="AX881" s="14" t="s">
        <v>80</v>
      </c>
      <c r="AY881" s="256" t="s">
        <v>124</v>
      </c>
    </row>
    <row r="882" s="13" customFormat="1">
      <c r="A882" s="13"/>
      <c r="B882" s="236"/>
      <c r="C882" s="237"/>
      <c r="D882" s="231" t="s">
        <v>134</v>
      </c>
      <c r="E882" s="238" t="s">
        <v>1</v>
      </c>
      <c r="F882" s="239" t="s">
        <v>690</v>
      </c>
      <c r="G882" s="237"/>
      <c r="H882" s="238" t="s">
        <v>1</v>
      </c>
      <c r="I882" s="240"/>
      <c r="J882" s="237"/>
      <c r="K882" s="237"/>
      <c r="L882" s="241"/>
      <c r="M882" s="242"/>
      <c r="N882" s="243"/>
      <c r="O882" s="243"/>
      <c r="P882" s="243"/>
      <c r="Q882" s="243"/>
      <c r="R882" s="243"/>
      <c r="S882" s="243"/>
      <c r="T882" s="244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5" t="s">
        <v>134</v>
      </c>
      <c r="AU882" s="245" t="s">
        <v>90</v>
      </c>
      <c r="AV882" s="13" t="s">
        <v>88</v>
      </c>
      <c r="AW882" s="13" t="s">
        <v>38</v>
      </c>
      <c r="AX882" s="13" t="s">
        <v>80</v>
      </c>
      <c r="AY882" s="245" t="s">
        <v>124</v>
      </c>
    </row>
    <row r="883" s="14" customFormat="1">
      <c r="A883" s="14"/>
      <c r="B883" s="246"/>
      <c r="C883" s="247"/>
      <c r="D883" s="231" t="s">
        <v>134</v>
      </c>
      <c r="E883" s="248" t="s">
        <v>1</v>
      </c>
      <c r="F883" s="249" t="s">
        <v>88</v>
      </c>
      <c r="G883" s="247"/>
      <c r="H883" s="250">
        <v>1</v>
      </c>
      <c r="I883" s="251"/>
      <c r="J883" s="247"/>
      <c r="K883" s="247"/>
      <c r="L883" s="252"/>
      <c r="M883" s="253"/>
      <c r="N883" s="254"/>
      <c r="O883" s="254"/>
      <c r="P883" s="254"/>
      <c r="Q883" s="254"/>
      <c r="R883" s="254"/>
      <c r="S883" s="254"/>
      <c r="T883" s="255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6" t="s">
        <v>134</v>
      </c>
      <c r="AU883" s="256" t="s">
        <v>90</v>
      </c>
      <c r="AV883" s="14" t="s">
        <v>90</v>
      </c>
      <c r="AW883" s="14" t="s">
        <v>38</v>
      </c>
      <c r="AX883" s="14" t="s">
        <v>80</v>
      </c>
      <c r="AY883" s="256" t="s">
        <v>124</v>
      </c>
    </row>
    <row r="884" s="15" customFormat="1">
      <c r="A884" s="15"/>
      <c r="B884" s="257"/>
      <c r="C884" s="258"/>
      <c r="D884" s="231" t="s">
        <v>134</v>
      </c>
      <c r="E884" s="259" t="s">
        <v>1</v>
      </c>
      <c r="F884" s="260" t="s">
        <v>138</v>
      </c>
      <c r="G884" s="258"/>
      <c r="H884" s="261">
        <v>9</v>
      </c>
      <c r="I884" s="262"/>
      <c r="J884" s="258"/>
      <c r="K884" s="258"/>
      <c r="L884" s="263"/>
      <c r="M884" s="264"/>
      <c r="N884" s="265"/>
      <c r="O884" s="265"/>
      <c r="P884" s="265"/>
      <c r="Q884" s="265"/>
      <c r="R884" s="265"/>
      <c r="S884" s="265"/>
      <c r="T884" s="266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T884" s="267" t="s">
        <v>134</v>
      </c>
      <c r="AU884" s="267" t="s">
        <v>90</v>
      </c>
      <c r="AV884" s="15" t="s">
        <v>131</v>
      </c>
      <c r="AW884" s="15" t="s">
        <v>38</v>
      </c>
      <c r="AX884" s="15" t="s">
        <v>88</v>
      </c>
      <c r="AY884" s="267" t="s">
        <v>124</v>
      </c>
    </row>
    <row r="885" s="2" customFormat="1" ht="62.7" customHeight="1">
      <c r="A885" s="38"/>
      <c r="B885" s="39"/>
      <c r="C885" s="218" t="s">
        <v>761</v>
      </c>
      <c r="D885" s="218" t="s">
        <v>126</v>
      </c>
      <c r="E885" s="219" t="s">
        <v>762</v>
      </c>
      <c r="F885" s="220" t="s">
        <v>763</v>
      </c>
      <c r="G885" s="221" t="s">
        <v>209</v>
      </c>
      <c r="H885" s="222">
        <v>9</v>
      </c>
      <c r="I885" s="223"/>
      <c r="J885" s="224">
        <f>ROUND(I885*H885,2)</f>
        <v>0</v>
      </c>
      <c r="K885" s="220" t="s">
        <v>130</v>
      </c>
      <c r="L885" s="44"/>
      <c r="M885" s="225" t="s">
        <v>1</v>
      </c>
      <c r="N885" s="226" t="s">
        <v>45</v>
      </c>
      <c r="O885" s="91"/>
      <c r="P885" s="227">
        <f>O885*H885</f>
        <v>0</v>
      </c>
      <c r="Q885" s="227">
        <v>0</v>
      </c>
      <c r="R885" s="227">
        <f>Q885*H885</f>
        <v>0</v>
      </c>
      <c r="S885" s="227">
        <v>0</v>
      </c>
      <c r="T885" s="228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29" t="s">
        <v>381</v>
      </c>
      <c r="AT885" s="229" t="s">
        <v>126</v>
      </c>
      <c r="AU885" s="229" t="s">
        <v>90</v>
      </c>
      <c r="AY885" s="17" t="s">
        <v>124</v>
      </c>
      <c r="BE885" s="230">
        <f>IF(N885="základní",J885,0)</f>
        <v>0</v>
      </c>
      <c r="BF885" s="230">
        <f>IF(N885="snížená",J885,0)</f>
        <v>0</v>
      </c>
      <c r="BG885" s="230">
        <f>IF(N885="zákl. přenesená",J885,0)</f>
        <v>0</v>
      </c>
      <c r="BH885" s="230">
        <f>IF(N885="sníž. přenesená",J885,0)</f>
        <v>0</v>
      </c>
      <c r="BI885" s="230">
        <f>IF(N885="nulová",J885,0)</f>
        <v>0</v>
      </c>
      <c r="BJ885" s="17" t="s">
        <v>88</v>
      </c>
      <c r="BK885" s="230">
        <f>ROUND(I885*H885,2)</f>
        <v>0</v>
      </c>
      <c r="BL885" s="17" t="s">
        <v>381</v>
      </c>
      <c r="BM885" s="229" t="s">
        <v>764</v>
      </c>
    </row>
    <row r="886" s="2" customFormat="1">
      <c r="A886" s="38"/>
      <c r="B886" s="39"/>
      <c r="C886" s="40"/>
      <c r="D886" s="231" t="s">
        <v>132</v>
      </c>
      <c r="E886" s="40"/>
      <c r="F886" s="232" t="s">
        <v>765</v>
      </c>
      <c r="G886" s="40"/>
      <c r="H886" s="40"/>
      <c r="I886" s="233"/>
      <c r="J886" s="40"/>
      <c r="K886" s="40"/>
      <c r="L886" s="44"/>
      <c r="M886" s="234"/>
      <c r="N886" s="235"/>
      <c r="O886" s="91"/>
      <c r="P886" s="91"/>
      <c r="Q886" s="91"/>
      <c r="R886" s="91"/>
      <c r="S886" s="91"/>
      <c r="T886" s="92"/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T886" s="17" t="s">
        <v>132</v>
      </c>
      <c r="AU886" s="17" t="s">
        <v>90</v>
      </c>
    </row>
    <row r="887" s="13" customFormat="1">
      <c r="A887" s="13"/>
      <c r="B887" s="236"/>
      <c r="C887" s="237"/>
      <c r="D887" s="231" t="s">
        <v>134</v>
      </c>
      <c r="E887" s="238" t="s">
        <v>1</v>
      </c>
      <c r="F887" s="239" t="s">
        <v>437</v>
      </c>
      <c r="G887" s="237"/>
      <c r="H887" s="238" t="s">
        <v>1</v>
      </c>
      <c r="I887" s="240"/>
      <c r="J887" s="237"/>
      <c r="K887" s="237"/>
      <c r="L887" s="241"/>
      <c r="M887" s="242"/>
      <c r="N887" s="243"/>
      <c r="O887" s="243"/>
      <c r="P887" s="243"/>
      <c r="Q887" s="243"/>
      <c r="R887" s="243"/>
      <c r="S887" s="243"/>
      <c r="T887" s="244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5" t="s">
        <v>134</v>
      </c>
      <c r="AU887" s="245" t="s">
        <v>90</v>
      </c>
      <c r="AV887" s="13" t="s">
        <v>88</v>
      </c>
      <c r="AW887" s="13" t="s">
        <v>38</v>
      </c>
      <c r="AX887" s="13" t="s">
        <v>80</v>
      </c>
      <c r="AY887" s="245" t="s">
        <v>124</v>
      </c>
    </row>
    <row r="888" s="13" customFormat="1">
      <c r="A888" s="13"/>
      <c r="B888" s="236"/>
      <c r="C888" s="237"/>
      <c r="D888" s="231" t="s">
        <v>134</v>
      </c>
      <c r="E888" s="238" t="s">
        <v>1</v>
      </c>
      <c r="F888" s="239" t="s">
        <v>353</v>
      </c>
      <c r="G888" s="237"/>
      <c r="H888" s="238" t="s">
        <v>1</v>
      </c>
      <c r="I888" s="240"/>
      <c r="J888" s="237"/>
      <c r="K888" s="237"/>
      <c r="L888" s="241"/>
      <c r="M888" s="242"/>
      <c r="N888" s="243"/>
      <c r="O888" s="243"/>
      <c r="P888" s="243"/>
      <c r="Q888" s="243"/>
      <c r="R888" s="243"/>
      <c r="S888" s="243"/>
      <c r="T888" s="244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5" t="s">
        <v>134</v>
      </c>
      <c r="AU888" s="245" t="s">
        <v>90</v>
      </c>
      <c r="AV888" s="13" t="s">
        <v>88</v>
      </c>
      <c r="AW888" s="13" t="s">
        <v>38</v>
      </c>
      <c r="AX888" s="13" t="s">
        <v>80</v>
      </c>
      <c r="AY888" s="245" t="s">
        <v>124</v>
      </c>
    </row>
    <row r="889" s="14" customFormat="1">
      <c r="A889" s="14"/>
      <c r="B889" s="246"/>
      <c r="C889" s="247"/>
      <c r="D889" s="231" t="s">
        <v>134</v>
      </c>
      <c r="E889" s="248" t="s">
        <v>1</v>
      </c>
      <c r="F889" s="249" t="s">
        <v>88</v>
      </c>
      <c r="G889" s="247"/>
      <c r="H889" s="250">
        <v>1</v>
      </c>
      <c r="I889" s="251"/>
      <c r="J889" s="247"/>
      <c r="K889" s="247"/>
      <c r="L889" s="252"/>
      <c r="M889" s="253"/>
      <c r="N889" s="254"/>
      <c r="O889" s="254"/>
      <c r="P889" s="254"/>
      <c r="Q889" s="254"/>
      <c r="R889" s="254"/>
      <c r="S889" s="254"/>
      <c r="T889" s="255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6" t="s">
        <v>134</v>
      </c>
      <c r="AU889" s="256" t="s">
        <v>90</v>
      </c>
      <c r="AV889" s="14" t="s">
        <v>90</v>
      </c>
      <c r="AW889" s="14" t="s">
        <v>38</v>
      </c>
      <c r="AX889" s="14" t="s">
        <v>80</v>
      </c>
      <c r="AY889" s="256" t="s">
        <v>124</v>
      </c>
    </row>
    <row r="890" s="13" customFormat="1">
      <c r="A890" s="13"/>
      <c r="B890" s="236"/>
      <c r="C890" s="237"/>
      <c r="D890" s="231" t="s">
        <v>134</v>
      </c>
      <c r="E890" s="238" t="s">
        <v>1</v>
      </c>
      <c r="F890" s="239" t="s">
        <v>695</v>
      </c>
      <c r="G890" s="237"/>
      <c r="H890" s="238" t="s">
        <v>1</v>
      </c>
      <c r="I890" s="240"/>
      <c r="J890" s="237"/>
      <c r="K890" s="237"/>
      <c r="L890" s="241"/>
      <c r="M890" s="242"/>
      <c r="N890" s="243"/>
      <c r="O890" s="243"/>
      <c r="P890" s="243"/>
      <c r="Q890" s="243"/>
      <c r="R890" s="243"/>
      <c r="S890" s="243"/>
      <c r="T890" s="244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5" t="s">
        <v>134</v>
      </c>
      <c r="AU890" s="245" t="s">
        <v>90</v>
      </c>
      <c r="AV890" s="13" t="s">
        <v>88</v>
      </c>
      <c r="AW890" s="13" t="s">
        <v>38</v>
      </c>
      <c r="AX890" s="13" t="s">
        <v>80</v>
      </c>
      <c r="AY890" s="245" t="s">
        <v>124</v>
      </c>
    </row>
    <row r="891" s="14" customFormat="1">
      <c r="A891" s="14"/>
      <c r="B891" s="246"/>
      <c r="C891" s="247"/>
      <c r="D891" s="231" t="s">
        <v>134</v>
      </c>
      <c r="E891" s="248" t="s">
        <v>1</v>
      </c>
      <c r="F891" s="249" t="s">
        <v>88</v>
      </c>
      <c r="G891" s="247"/>
      <c r="H891" s="250">
        <v>1</v>
      </c>
      <c r="I891" s="251"/>
      <c r="J891" s="247"/>
      <c r="K891" s="247"/>
      <c r="L891" s="252"/>
      <c r="M891" s="253"/>
      <c r="N891" s="254"/>
      <c r="O891" s="254"/>
      <c r="P891" s="254"/>
      <c r="Q891" s="254"/>
      <c r="R891" s="254"/>
      <c r="S891" s="254"/>
      <c r="T891" s="255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6" t="s">
        <v>134</v>
      </c>
      <c r="AU891" s="256" t="s">
        <v>90</v>
      </c>
      <c r="AV891" s="14" t="s">
        <v>90</v>
      </c>
      <c r="AW891" s="14" t="s">
        <v>38</v>
      </c>
      <c r="AX891" s="14" t="s">
        <v>80</v>
      </c>
      <c r="AY891" s="256" t="s">
        <v>124</v>
      </c>
    </row>
    <row r="892" s="13" customFormat="1">
      <c r="A892" s="13"/>
      <c r="B892" s="236"/>
      <c r="C892" s="237"/>
      <c r="D892" s="231" t="s">
        <v>134</v>
      </c>
      <c r="E892" s="238" t="s">
        <v>1</v>
      </c>
      <c r="F892" s="239" t="s">
        <v>688</v>
      </c>
      <c r="G892" s="237"/>
      <c r="H892" s="238" t="s">
        <v>1</v>
      </c>
      <c r="I892" s="240"/>
      <c r="J892" s="237"/>
      <c r="K892" s="237"/>
      <c r="L892" s="241"/>
      <c r="M892" s="242"/>
      <c r="N892" s="243"/>
      <c r="O892" s="243"/>
      <c r="P892" s="243"/>
      <c r="Q892" s="243"/>
      <c r="R892" s="243"/>
      <c r="S892" s="243"/>
      <c r="T892" s="244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5" t="s">
        <v>134</v>
      </c>
      <c r="AU892" s="245" t="s">
        <v>90</v>
      </c>
      <c r="AV892" s="13" t="s">
        <v>88</v>
      </c>
      <c r="AW892" s="13" t="s">
        <v>38</v>
      </c>
      <c r="AX892" s="13" t="s">
        <v>80</v>
      </c>
      <c r="AY892" s="245" t="s">
        <v>124</v>
      </c>
    </row>
    <row r="893" s="14" customFormat="1">
      <c r="A893" s="14"/>
      <c r="B893" s="246"/>
      <c r="C893" s="247"/>
      <c r="D893" s="231" t="s">
        <v>134</v>
      </c>
      <c r="E893" s="248" t="s">
        <v>1</v>
      </c>
      <c r="F893" s="249" t="s">
        <v>88</v>
      </c>
      <c r="G893" s="247"/>
      <c r="H893" s="250">
        <v>1</v>
      </c>
      <c r="I893" s="251"/>
      <c r="J893" s="247"/>
      <c r="K893" s="247"/>
      <c r="L893" s="252"/>
      <c r="M893" s="253"/>
      <c r="N893" s="254"/>
      <c r="O893" s="254"/>
      <c r="P893" s="254"/>
      <c r="Q893" s="254"/>
      <c r="R893" s="254"/>
      <c r="S893" s="254"/>
      <c r="T893" s="255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6" t="s">
        <v>134</v>
      </c>
      <c r="AU893" s="256" t="s">
        <v>90</v>
      </c>
      <c r="AV893" s="14" t="s">
        <v>90</v>
      </c>
      <c r="AW893" s="14" t="s">
        <v>38</v>
      </c>
      <c r="AX893" s="14" t="s">
        <v>80</v>
      </c>
      <c r="AY893" s="256" t="s">
        <v>124</v>
      </c>
    </row>
    <row r="894" s="13" customFormat="1">
      <c r="A894" s="13"/>
      <c r="B894" s="236"/>
      <c r="C894" s="237"/>
      <c r="D894" s="231" t="s">
        <v>134</v>
      </c>
      <c r="E894" s="238" t="s">
        <v>1</v>
      </c>
      <c r="F894" s="239" t="s">
        <v>354</v>
      </c>
      <c r="G894" s="237"/>
      <c r="H894" s="238" t="s">
        <v>1</v>
      </c>
      <c r="I894" s="240"/>
      <c r="J894" s="237"/>
      <c r="K894" s="237"/>
      <c r="L894" s="241"/>
      <c r="M894" s="242"/>
      <c r="N894" s="243"/>
      <c r="O894" s="243"/>
      <c r="P894" s="243"/>
      <c r="Q894" s="243"/>
      <c r="R894" s="243"/>
      <c r="S894" s="243"/>
      <c r="T894" s="244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5" t="s">
        <v>134</v>
      </c>
      <c r="AU894" s="245" t="s">
        <v>90</v>
      </c>
      <c r="AV894" s="13" t="s">
        <v>88</v>
      </c>
      <c r="AW894" s="13" t="s">
        <v>38</v>
      </c>
      <c r="AX894" s="13" t="s">
        <v>80</v>
      </c>
      <c r="AY894" s="245" t="s">
        <v>124</v>
      </c>
    </row>
    <row r="895" s="14" customFormat="1">
      <c r="A895" s="14"/>
      <c r="B895" s="246"/>
      <c r="C895" s="247"/>
      <c r="D895" s="231" t="s">
        <v>134</v>
      </c>
      <c r="E895" s="248" t="s">
        <v>1</v>
      </c>
      <c r="F895" s="249" t="s">
        <v>88</v>
      </c>
      <c r="G895" s="247"/>
      <c r="H895" s="250">
        <v>1</v>
      </c>
      <c r="I895" s="251"/>
      <c r="J895" s="247"/>
      <c r="K895" s="247"/>
      <c r="L895" s="252"/>
      <c r="M895" s="253"/>
      <c r="N895" s="254"/>
      <c r="O895" s="254"/>
      <c r="P895" s="254"/>
      <c r="Q895" s="254"/>
      <c r="R895" s="254"/>
      <c r="S895" s="254"/>
      <c r="T895" s="255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6" t="s">
        <v>134</v>
      </c>
      <c r="AU895" s="256" t="s">
        <v>90</v>
      </c>
      <c r="AV895" s="14" t="s">
        <v>90</v>
      </c>
      <c r="AW895" s="14" t="s">
        <v>38</v>
      </c>
      <c r="AX895" s="14" t="s">
        <v>80</v>
      </c>
      <c r="AY895" s="256" t="s">
        <v>124</v>
      </c>
    </row>
    <row r="896" s="13" customFormat="1">
      <c r="A896" s="13"/>
      <c r="B896" s="236"/>
      <c r="C896" s="237"/>
      <c r="D896" s="231" t="s">
        <v>134</v>
      </c>
      <c r="E896" s="238" t="s">
        <v>1</v>
      </c>
      <c r="F896" s="239" t="s">
        <v>742</v>
      </c>
      <c r="G896" s="237"/>
      <c r="H896" s="238" t="s">
        <v>1</v>
      </c>
      <c r="I896" s="240"/>
      <c r="J896" s="237"/>
      <c r="K896" s="237"/>
      <c r="L896" s="241"/>
      <c r="M896" s="242"/>
      <c r="N896" s="243"/>
      <c r="O896" s="243"/>
      <c r="P896" s="243"/>
      <c r="Q896" s="243"/>
      <c r="R896" s="243"/>
      <c r="S896" s="243"/>
      <c r="T896" s="244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5" t="s">
        <v>134</v>
      </c>
      <c r="AU896" s="245" t="s">
        <v>90</v>
      </c>
      <c r="AV896" s="13" t="s">
        <v>88</v>
      </c>
      <c r="AW896" s="13" t="s">
        <v>38</v>
      </c>
      <c r="AX896" s="13" t="s">
        <v>80</v>
      </c>
      <c r="AY896" s="245" t="s">
        <v>124</v>
      </c>
    </row>
    <row r="897" s="14" customFormat="1">
      <c r="A897" s="14"/>
      <c r="B897" s="246"/>
      <c r="C897" s="247"/>
      <c r="D897" s="231" t="s">
        <v>134</v>
      </c>
      <c r="E897" s="248" t="s">
        <v>1</v>
      </c>
      <c r="F897" s="249" t="s">
        <v>88</v>
      </c>
      <c r="G897" s="247"/>
      <c r="H897" s="250">
        <v>1</v>
      </c>
      <c r="I897" s="251"/>
      <c r="J897" s="247"/>
      <c r="K897" s="247"/>
      <c r="L897" s="252"/>
      <c r="M897" s="253"/>
      <c r="N897" s="254"/>
      <c r="O897" s="254"/>
      <c r="P897" s="254"/>
      <c r="Q897" s="254"/>
      <c r="R897" s="254"/>
      <c r="S897" s="254"/>
      <c r="T897" s="255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6" t="s">
        <v>134</v>
      </c>
      <c r="AU897" s="256" t="s">
        <v>90</v>
      </c>
      <c r="AV897" s="14" t="s">
        <v>90</v>
      </c>
      <c r="AW897" s="14" t="s">
        <v>38</v>
      </c>
      <c r="AX897" s="14" t="s">
        <v>80</v>
      </c>
      <c r="AY897" s="256" t="s">
        <v>124</v>
      </c>
    </row>
    <row r="898" s="13" customFormat="1">
      <c r="A898" s="13"/>
      <c r="B898" s="236"/>
      <c r="C898" s="237"/>
      <c r="D898" s="231" t="s">
        <v>134</v>
      </c>
      <c r="E898" s="238" t="s">
        <v>1</v>
      </c>
      <c r="F898" s="239" t="s">
        <v>355</v>
      </c>
      <c r="G898" s="237"/>
      <c r="H898" s="238" t="s">
        <v>1</v>
      </c>
      <c r="I898" s="240"/>
      <c r="J898" s="237"/>
      <c r="K898" s="237"/>
      <c r="L898" s="241"/>
      <c r="M898" s="242"/>
      <c r="N898" s="243"/>
      <c r="O898" s="243"/>
      <c r="P898" s="243"/>
      <c r="Q898" s="243"/>
      <c r="R898" s="243"/>
      <c r="S898" s="243"/>
      <c r="T898" s="244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5" t="s">
        <v>134</v>
      </c>
      <c r="AU898" s="245" t="s">
        <v>90</v>
      </c>
      <c r="AV898" s="13" t="s">
        <v>88</v>
      </c>
      <c r="AW898" s="13" t="s">
        <v>38</v>
      </c>
      <c r="AX898" s="13" t="s">
        <v>80</v>
      </c>
      <c r="AY898" s="245" t="s">
        <v>124</v>
      </c>
    </row>
    <row r="899" s="14" customFormat="1">
      <c r="A899" s="14"/>
      <c r="B899" s="246"/>
      <c r="C899" s="247"/>
      <c r="D899" s="231" t="s">
        <v>134</v>
      </c>
      <c r="E899" s="248" t="s">
        <v>1</v>
      </c>
      <c r="F899" s="249" t="s">
        <v>88</v>
      </c>
      <c r="G899" s="247"/>
      <c r="H899" s="250">
        <v>1</v>
      </c>
      <c r="I899" s="251"/>
      <c r="J899" s="247"/>
      <c r="K899" s="247"/>
      <c r="L899" s="252"/>
      <c r="M899" s="253"/>
      <c r="N899" s="254"/>
      <c r="O899" s="254"/>
      <c r="P899" s="254"/>
      <c r="Q899" s="254"/>
      <c r="R899" s="254"/>
      <c r="S899" s="254"/>
      <c r="T899" s="255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6" t="s">
        <v>134</v>
      </c>
      <c r="AU899" s="256" t="s">
        <v>90</v>
      </c>
      <c r="AV899" s="14" t="s">
        <v>90</v>
      </c>
      <c r="AW899" s="14" t="s">
        <v>38</v>
      </c>
      <c r="AX899" s="14" t="s">
        <v>80</v>
      </c>
      <c r="AY899" s="256" t="s">
        <v>124</v>
      </c>
    </row>
    <row r="900" s="13" customFormat="1">
      <c r="A900" s="13"/>
      <c r="B900" s="236"/>
      <c r="C900" s="237"/>
      <c r="D900" s="231" t="s">
        <v>134</v>
      </c>
      <c r="E900" s="238" t="s">
        <v>1</v>
      </c>
      <c r="F900" s="239" t="s">
        <v>689</v>
      </c>
      <c r="G900" s="237"/>
      <c r="H900" s="238" t="s">
        <v>1</v>
      </c>
      <c r="I900" s="240"/>
      <c r="J900" s="237"/>
      <c r="K900" s="237"/>
      <c r="L900" s="241"/>
      <c r="M900" s="242"/>
      <c r="N900" s="243"/>
      <c r="O900" s="243"/>
      <c r="P900" s="243"/>
      <c r="Q900" s="243"/>
      <c r="R900" s="243"/>
      <c r="S900" s="243"/>
      <c r="T900" s="244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5" t="s">
        <v>134</v>
      </c>
      <c r="AU900" s="245" t="s">
        <v>90</v>
      </c>
      <c r="AV900" s="13" t="s">
        <v>88</v>
      </c>
      <c r="AW900" s="13" t="s">
        <v>38</v>
      </c>
      <c r="AX900" s="13" t="s">
        <v>80</v>
      </c>
      <c r="AY900" s="245" t="s">
        <v>124</v>
      </c>
    </row>
    <row r="901" s="14" customFormat="1">
      <c r="A901" s="14"/>
      <c r="B901" s="246"/>
      <c r="C901" s="247"/>
      <c r="D901" s="231" t="s">
        <v>134</v>
      </c>
      <c r="E901" s="248" t="s">
        <v>1</v>
      </c>
      <c r="F901" s="249" t="s">
        <v>88</v>
      </c>
      <c r="G901" s="247"/>
      <c r="H901" s="250">
        <v>1</v>
      </c>
      <c r="I901" s="251"/>
      <c r="J901" s="247"/>
      <c r="K901" s="247"/>
      <c r="L901" s="252"/>
      <c r="M901" s="253"/>
      <c r="N901" s="254"/>
      <c r="O901" s="254"/>
      <c r="P901" s="254"/>
      <c r="Q901" s="254"/>
      <c r="R901" s="254"/>
      <c r="S901" s="254"/>
      <c r="T901" s="255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6" t="s">
        <v>134</v>
      </c>
      <c r="AU901" s="256" t="s">
        <v>90</v>
      </c>
      <c r="AV901" s="14" t="s">
        <v>90</v>
      </c>
      <c r="AW901" s="14" t="s">
        <v>38</v>
      </c>
      <c r="AX901" s="14" t="s">
        <v>80</v>
      </c>
      <c r="AY901" s="256" t="s">
        <v>124</v>
      </c>
    </row>
    <row r="902" s="13" customFormat="1">
      <c r="A902" s="13"/>
      <c r="B902" s="236"/>
      <c r="C902" s="237"/>
      <c r="D902" s="231" t="s">
        <v>134</v>
      </c>
      <c r="E902" s="238" t="s">
        <v>1</v>
      </c>
      <c r="F902" s="239" t="s">
        <v>744</v>
      </c>
      <c r="G902" s="237"/>
      <c r="H902" s="238" t="s">
        <v>1</v>
      </c>
      <c r="I902" s="240"/>
      <c r="J902" s="237"/>
      <c r="K902" s="237"/>
      <c r="L902" s="241"/>
      <c r="M902" s="242"/>
      <c r="N902" s="243"/>
      <c r="O902" s="243"/>
      <c r="P902" s="243"/>
      <c r="Q902" s="243"/>
      <c r="R902" s="243"/>
      <c r="S902" s="243"/>
      <c r="T902" s="244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5" t="s">
        <v>134</v>
      </c>
      <c r="AU902" s="245" t="s">
        <v>90</v>
      </c>
      <c r="AV902" s="13" t="s">
        <v>88</v>
      </c>
      <c r="AW902" s="13" t="s">
        <v>38</v>
      </c>
      <c r="AX902" s="13" t="s">
        <v>80</v>
      </c>
      <c r="AY902" s="245" t="s">
        <v>124</v>
      </c>
    </row>
    <row r="903" s="14" customFormat="1">
      <c r="A903" s="14"/>
      <c r="B903" s="246"/>
      <c r="C903" s="247"/>
      <c r="D903" s="231" t="s">
        <v>134</v>
      </c>
      <c r="E903" s="248" t="s">
        <v>1</v>
      </c>
      <c r="F903" s="249" t="s">
        <v>88</v>
      </c>
      <c r="G903" s="247"/>
      <c r="H903" s="250">
        <v>1</v>
      </c>
      <c r="I903" s="251"/>
      <c r="J903" s="247"/>
      <c r="K903" s="247"/>
      <c r="L903" s="252"/>
      <c r="M903" s="253"/>
      <c r="N903" s="254"/>
      <c r="O903" s="254"/>
      <c r="P903" s="254"/>
      <c r="Q903" s="254"/>
      <c r="R903" s="254"/>
      <c r="S903" s="254"/>
      <c r="T903" s="255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6" t="s">
        <v>134</v>
      </c>
      <c r="AU903" s="256" t="s">
        <v>90</v>
      </c>
      <c r="AV903" s="14" t="s">
        <v>90</v>
      </c>
      <c r="AW903" s="14" t="s">
        <v>38</v>
      </c>
      <c r="AX903" s="14" t="s">
        <v>80</v>
      </c>
      <c r="AY903" s="256" t="s">
        <v>124</v>
      </c>
    </row>
    <row r="904" s="13" customFormat="1">
      <c r="A904" s="13"/>
      <c r="B904" s="236"/>
      <c r="C904" s="237"/>
      <c r="D904" s="231" t="s">
        <v>134</v>
      </c>
      <c r="E904" s="238" t="s">
        <v>1</v>
      </c>
      <c r="F904" s="239" t="s">
        <v>690</v>
      </c>
      <c r="G904" s="237"/>
      <c r="H904" s="238" t="s">
        <v>1</v>
      </c>
      <c r="I904" s="240"/>
      <c r="J904" s="237"/>
      <c r="K904" s="237"/>
      <c r="L904" s="241"/>
      <c r="M904" s="242"/>
      <c r="N904" s="243"/>
      <c r="O904" s="243"/>
      <c r="P904" s="243"/>
      <c r="Q904" s="243"/>
      <c r="R904" s="243"/>
      <c r="S904" s="243"/>
      <c r="T904" s="244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5" t="s">
        <v>134</v>
      </c>
      <c r="AU904" s="245" t="s">
        <v>90</v>
      </c>
      <c r="AV904" s="13" t="s">
        <v>88</v>
      </c>
      <c r="AW904" s="13" t="s">
        <v>38</v>
      </c>
      <c r="AX904" s="13" t="s">
        <v>80</v>
      </c>
      <c r="AY904" s="245" t="s">
        <v>124</v>
      </c>
    </row>
    <row r="905" s="14" customFormat="1">
      <c r="A905" s="14"/>
      <c r="B905" s="246"/>
      <c r="C905" s="247"/>
      <c r="D905" s="231" t="s">
        <v>134</v>
      </c>
      <c r="E905" s="248" t="s">
        <v>1</v>
      </c>
      <c r="F905" s="249" t="s">
        <v>88</v>
      </c>
      <c r="G905" s="247"/>
      <c r="H905" s="250">
        <v>1</v>
      </c>
      <c r="I905" s="251"/>
      <c r="J905" s="247"/>
      <c r="K905" s="247"/>
      <c r="L905" s="252"/>
      <c r="M905" s="253"/>
      <c r="N905" s="254"/>
      <c r="O905" s="254"/>
      <c r="P905" s="254"/>
      <c r="Q905" s="254"/>
      <c r="R905" s="254"/>
      <c r="S905" s="254"/>
      <c r="T905" s="255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6" t="s">
        <v>134</v>
      </c>
      <c r="AU905" s="256" t="s">
        <v>90</v>
      </c>
      <c r="AV905" s="14" t="s">
        <v>90</v>
      </c>
      <c r="AW905" s="14" t="s">
        <v>38</v>
      </c>
      <c r="AX905" s="14" t="s">
        <v>80</v>
      </c>
      <c r="AY905" s="256" t="s">
        <v>124</v>
      </c>
    </row>
    <row r="906" s="15" customFormat="1">
      <c r="A906" s="15"/>
      <c r="B906" s="257"/>
      <c r="C906" s="258"/>
      <c r="D906" s="231" t="s">
        <v>134</v>
      </c>
      <c r="E906" s="259" t="s">
        <v>1</v>
      </c>
      <c r="F906" s="260" t="s">
        <v>138</v>
      </c>
      <c r="G906" s="258"/>
      <c r="H906" s="261">
        <v>9</v>
      </c>
      <c r="I906" s="262"/>
      <c r="J906" s="258"/>
      <c r="K906" s="258"/>
      <c r="L906" s="263"/>
      <c r="M906" s="264"/>
      <c r="N906" s="265"/>
      <c r="O906" s="265"/>
      <c r="P906" s="265"/>
      <c r="Q906" s="265"/>
      <c r="R906" s="265"/>
      <c r="S906" s="265"/>
      <c r="T906" s="266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T906" s="267" t="s">
        <v>134</v>
      </c>
      <c r="AU906" s="267" t="s">
        <v>90</v>
      </c>
      <c r="AV906" s="15" t="s">
        <v>131</v>
      </c>
      <c r="AW906" s="15" t="s">
        <v>38</v>
      </c>
      <c r="AX906" s="15" t="s">
        <v>88</v>
      </c>
      <c r="AY906" s="267" t="s">
        <v>124</v>
      </c>
    </row>
    <row r="907" s="2" customFormat="1" ht="24.15" customHeight="1">
      <c r="A907" s="38"/>
      <c r="B907" s="39"/>
      <c r="C907" s="268" t="s">
        <v>521</v>
      </c>
      <c r="D907" s="268" t="s">
        <v>170</v>
      </c>
      <c r="E907" s="269" t="s">
        <v>766</v>
      </c>
      <c r="F907" s="270" t="s">
        <v>767</v>
      </c>
      <c r="G907" s="271" t="s">
        <v>209</v>
      </c>
      <c r="H907" s="272">
        <v>4</v>
      </c>
      <c r="I907" s="273"/>
      <c r="J907" s="274">
        <f>ROUND(I907*H907,2)</f>
        <v>0</v>
      </c>
      <c r="K907" s="270" t="s">
        <v>390</v>
      </c>
      <c r="L907" s="275"/>
      <c r="M907" s="276" t="s">
        <v>1</v>
      </c>
      <c r="N907" s="277" t="s">
        <v>45</v>
      </c>
      <c r="O907" s="91"/>
      <c r="P907" s="227">
        <f>O907*H907</f>
        <v>0</v>
      </c>
      <c r="Q907" s="227">
        <v>0</v>
      </c>
      <c r="R907" s="227">
        <f>Q907*H907</f>
        <v>0</v>
      </c>
      <c r="S907" s="227">
        <v>0</v>
      </c>
      <c r="T907" s="228">
        <f>S907*H907</f>
        <v>0</v>
      </c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  <c r="AE907" s="38"/>
      <c r="AR907" s="229" t="s">
        <v>391</v>
      </c>
      <c r="AT907" s="229" t="s">
        <v>170</v>
      </c>
      <c r="AU907" s="229" t="s">
        <v>90</v>
      </c>
      <c r="AY907" s="17" t="s">
        <v>124</v>
      </c>
      <c r="BE907" s="230">
        <f>IF(N907="základní",J907,0)</f>
        <v>0</v>
      </c>
      <c r="BF907" s="230">
        <f>IF(N907="snížená",J907,0)</f>
        <v>0</v>
      </c>
      <c r="BG907" s="230">
        <f>IF(N907="zákl. přenesená",J907,0)</f>
        <v>0</v>
      </c>
      <c r="BH907" s="230">
        <f>IF(N907="sníž. přenesená",J907,0)</f>
        <v>0</v>
      </c>
      <c r="BI907" s="230">
        <f>IF(N907="nulová",J907,0)</f>
        <v>0</v>
      </c>
      <c r="BJ907" s="17" t="s">
        <v>88</v>
      </c>
      <c r="BK907" s="230">
        <f>ROUND(I907*H907,2)</f>
        <v>0</v>
      </c>
      <c r="BL907" s="17" t="s">
        <v>381</v>
      </c>
      <c r="BM907" s="229" t="s">
        <v>768</v>
      </c>
    </row>
    <row r="908" s="2" customFormat="1">
      <c r="A908" s="38"/>
      <c r="B908" s="39"/>
      <c r="C908" s="40"/>
      <c r="D908" s="231" t="s">
        <v>132</v>
      </c>
      <c r="E908" s="40"/>
      <c r="F908" s="232" t="s">
        <v>767</v>
      </c>
      <c r="G908" s="40"/>
      <c r="H908" s="40"/>
      <c r="I908" s="233"/>
      <c r="J908" s="40"/>
      <c r="K908" s="40"/>
      <c r="L908" s="44"/>
      <c r="M908" s="234"/>
      <c r="N908" s="235"/>
      <c r="O908" s="91"/>
      <c r="P908" s="91"/>
      <c r="Q908" s="91"/>
      <c r="R908" s="91"/>
      <c r="S908" s="91"/>
      <c r="T908" s="92"/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  <c r="AE908" s="38"/>
      <c r="AT908" s="17" t="s">
        <v>132</v>
      </c>
      <c r="AU908" s="17" t="s">
        <v>90</v>
      </c>
    </row>
    <row r="909" s="13" customFormat="1">
      <c r="A909" s="13"/>
      <c r="B909" s="236"/>
      <c r="C909" s="237"/>
      <c r="D909" s="231" t="s">
        <v>134</v>
      </c>
      <c r="E909" s="238" t="s">
        <v>1</v>
      </c>
      <c r="F909" s="239" t="s">
        <v>437</v>
      </c>
      <c r="G909" s="237"/>
      <c r="H909" s="238" t="s">
        <v>1</v>
      </c>
      <c r="I909" s="240"/>
      <c r="J909" s="237"/>
      <c r="K909" s="237"/>
      <c r="L909" s="241"/>
      <c r="M909" s="242"/>
      <c r="N909" s="243"/>
      <c r="O909" s="243"/>
      <c r="P909" s="243"/>
      <c r="Q909" s="243"/>
      <c r="R909" s="243"/>
      <c r="S909" s="243"/>
      <c r="T909" s="244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5" t="s">
        <v>134</v>
      </c>
      <c r="AU909" s="245" t="s">
        <v>90</v>
      </c>
      <c r="AV909" s="13" t="s">
        <v>88</v>
      </c>
      <c r="AW909" s="13" t="s">
        <v>38</v>
      </c>
      <c r="AX909" s="13" t="s">
        <v>80</v>
      </c>
      <c r="AY909" s="245" t="s">
        <v>124</v>
      </c>
    </row>
    <row r="910" s="13" customFormat="1">
      <c r="A910" s="13"/>
      <c r="B910" s="236"/>
      <c r="C910" s="237"/>
      <c r="D910" s="231" t="s">
        <v>134</v>
      </c>
      <c r="E910" s="238" t="s">
        <v>1</v>
      </c>
      <c r="F910" s="239" t="s">
        <v>696</v>
      </c>
      <c r="G910" s="237"/>
      <c r="H910" s="238" t="s">
        <v>1</v>
      </c>
      <c r="I910" s="240"/>
      <c r="J910" s="237"/>
      <c r="K910" s="237"/>
      <c r="L910" s="241"/>
      <c r="M910" s="242"/>
      <c r="N910" s="243"/>
      <c r="O910" s="243"/>
      <c r="P910" s="243"/>
      <c r="Q910" s="243"/>
      <c r="R910" s="243"/>
      <c r="S910" s="243"/>
      <c r="T910" s="244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5" t="s">
        <v>134</v>
      </c>
      <c r="AU910" s="245" t="s">
        <v>90</v>
      </c>
      <c r="AV910" s="13" t="s">
        <v>88</v>
      </c>
      <c r="AW910" s="13" t="s">
        <v>38</v>
      </c>
      <c r="AX910" s="13" t="s">
        <v>80</v>
      </c>
      <c r="AY910" s="245" t="s">
        <v>124</v>
      </c>
    </row>
    <row r="911" s="14" customFormat="1">
      <c r="A911" s="14"/>
      <c r="B911" s="246"/>
      <c r="C911" s="247"/>
      <c r="D911" s="231" t="s">
        <v>134</v>
      </c>
      <c r="E911" s="248" t="s">
        <v>1</v>
      </c>
      <c r="F911" s="249" t="s">
        <v>88</v>
      </c>
      <c r="G911" s="247"/>
      <c r="H911" s="250">
        <v>1</v>
      </c>
      <c r="I911" s="251"/>
      <c r="J911" s="247"/>
      <c r="K911" s="247"/>
      <c r="L911" s="252"/>
      <c r="M911" s="253"/>
      <c r="N911" s="254"/>
      <c r="O911" s="254"/>
      <c r="P911" s="254"/>
      <c r="Q911" s="254"/>
      <c r="R911" s="254"/>
      <c r="S911" s="254"/>
      <c r="T911" s="255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6" t="s">
        <v>134</v>
      </c>
      <c r="AU911" s="256" t="s">
        <v>90</v>
      </c>
      <c r="AV911" s="14" t="s">
        <v>90</v>
      </c>
      <c r="AW911" s="14" t="s">
        <v>38</v>
      </c>
      <c r="AX911" s="14" t="s">
        <v>80</v>
      </c>
      <c r="AY911" s="256" t="s">
        <v>124</v>
      </c>
    </row>
    <row r="912" s="13" customFormat="1">
      <c r="A912" s="13"/>
      <c r="B912" s="236"/>
      <c r="C912" s="237"/>
      <c r="D912" s="231" t="s">
        <v>134</v>
      </c>
      <c r="E912" s="238" t="s">
        <v>1</v>
      </c>
      <c r="F912" s="239" t="s">
        <v>742</v>
      </c>
      <c r="G912" s="237"/>
      <c r="H912" s="238" t="s">
        <v>1</v>
      </c>
      <c r="I912" s="240"/>
      <c r="J912" s="237"/>
      <c r="K912" s="237"/>
      <c r="L912" s="241"/>
      <c r="M912" s="242"/>
      <c r="N912" s="243"/>
      <c r="O912" s="243"/>
      <c r="P912" s="243"/>
      <c r="Q912" s="243"/>
      <c r="R912" s="243"/>
      <c r="S912" s="243"/>
      <c r="T912" s="244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5" t="s">
        <v>134</v>
      </c>
      <c r="AU912" s="245" t="s">
        <v>90</v>
      </c>
      <c r="AV912" s="13" t="s">
        <v>88</v>
      </c>
      <c r="AW912" s="13" t="s">
        <v>38</v>
      </c>
      <c r="AX912" s="13" t="s">
        <v>80</v>
      </c>
      <c r="AY912" s="245" t="s">
        <v>124</v>
      </c>
    </row>
    <row r="913" s="14" customFormat="1">
      <c r="A913" s="14"/>
      <c r="B913" s="246"/>
      <c r="C913" s="247"/>
      <c r="D913" s="231" t="s">
        <v>134</v>
      </c>
      <c r="E913" s="248" t="s">
        <v>1</v>
      </c>
      <c r="F913" s="249" t="s">
        <v>88</v>
      </c>
      <c r="G913" s="247"/>
      <c r="H913" s="250">
        <v>1</v>
      </c>
      <c r="I913" s="251"/>
      <c r="J913" s="247"/>
      <c r="K913" s="247"/>
      <c r="L913" s="252"/>
      <c r="M913" s="253"/>
      <c r="N913" s="254"/>
      <c r="O913" s="254"/>
      <c r="P913" s="254"/>
      <c r="Q913" s="254"/>
      <c r="R913" s="254"/>
      <c r="S913" s="254"/>
      <c r="T913" s="255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6" t="s">
        <v>134</v>
      </c>
      <c r="AU913" s="256" t="s">
        <v>90</v>
      </c>
      <c r="AV913" s="14" t="s">
        <v>90</v>
      </c>
      <c r="AW913" s="14" t="s">
        <v>38</v>
      </c>
      <c r="AX913" s="14" t="s">
        <v>80</v>
      </c>
      <c r="AY913" s="256" t="s">
        <v>124</v>
      </c>
    </row>
    <row r="914" s="13" customFormat="1">
      <c r="A914" s="13"/>
      <c r="B914" s="236"/>
      <c r="C914" s="237"/>
      <c r="D914" s="231" t="s">
        <v>134</v>
      </c>
      <c r="E914" s="238" t="s">
        <v>1</v>
      </c>
      <c r="F914" s="239" t="s">
        <v>698</v>
      </c>
      <c r="G914" s="237"/>
      <c r="H914" s="238" t="s">
        <v>1</v>
      </c>
      <c r="I914" s="240"/>
      <c r="J914" s="237"/>
      <c r="K914" s="237"/>
      <c r="L914" s="241"/>
      <c r="M914" s="242"/>
      <c r="N914" s="243"/>
      <c r="O914" s="243"/>
      <c r="P914" s="243"/>
      <c r="Q914" s="243"/>
      <c r="R914" s="243"/>
      <c r="S914" s="243"/>
      <c r="T914" s="244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5" t="s">
        <v>134</v>
      </c>
      <c r="AU914" s="245" t="s">
        <v>90</v>
      </c>
      <c r="AV914" s="13" t="s">
        <v>88</v>
      </c>
      <c r="AW914" s="13" t="s">
        <v>38</v>
      </c>
      <c r="AX914" s="13" t="s">
        <v>80</v>
      </c>
      <c r="AY914" s="245" t="s">
        <v>124</v>
      </c>
    </row>
    <row r="915" s="14" customFormat="1">
      <c r="A915" s="14"/>
      <c r="B915" s="246"/>
      <c r="C915" s="247"/>
      <c r="D915" s="231" t="s">
        <v>134</v>
      </c>
      <c r="E915" s="248" t="s">
        <v>1</v>
      </c>
      <c r="F915" s="249" t="s">
        <v>88</v>
      </c>
      <c r="G915" s="247"/>
      <c r="H915" s="250">
        <v>1</v>
      </c>
      <c r="I915" s="251"/>
      <c r="J915" s="247"/>
      <c r="K915" s="247"/>
      <c r="L915" s="252"/>
      <c r="M915" s="253"/>
      <c r="N915" s="254"/>
      <c r="O915" s="254"/>
      <c r="P915" s="254"/>
      <c r="Q915" s="254"/>
      <c r="R915" s="254"/>
      <c r="S915" s="254"/>
      <c r="T915" s="255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6" t="s">
        <v>134</v>
      </c>
      <c r="AU915" s="256" t="s">
        <v>90</v>
      </c>
      <c r="AV915" s="14" t="s">
        <v>90</v>
      </c>
      <c r="AW915" s="14" t="s">
        <v>38</v>
      </c>
      <c r="AX915" s="14" t="s">
        <v>80</v>
      </c>
      <c r="AY915" s="256" t="s">
        <v>124</v>
      </c>
    </row>
    <row r="916" s="13" customFormat="1">
      <c r="A916" s="13"/>
      <c r="B916" s="236"/>
      <c r="C916" s="237"/>
      <c r="D916" s="231" t="s">
        <v>134</v>
      </c>
      <c r="E916" s="238" t="s">
        <v>1</v>
      </c>
      <c r="F916" s="239" t="s">
        <v>690</v>
      </c>
      <c r="G916" s="237"/>
      <c r="H916" s="238" t="s">
        <v>1</v>
      </c>
      <c r="I916" s="240"/>
      <c r="J916" s="237"/>
      <c r="K916" s="237"/>
      <c r="L916" s="241"/>
      <c r="M916" s="242"/>
      <c r="N916" s="243"/>
      <c r="O916" s="243"/>
      <c r="P916" s="243"/>
      <c r="Q916" s="243"/>
      <c r="R916" s="243"/>
      <c r="S916" s="243"/>
      <c r="T916" s="244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5" t="s">
        <v>134</v>
      </c>
      <c r="AU916" s="245" t="s">
        <v>90</v>
      </c>
      <c r="AV916" s="13" t="s">
        <v>88</v>
      </c>
      <c r="AW916" s="13" t="s">
        <v>38</v>
      </c>
      <c r="AX916" s="13" t="s">
        <v>80</v>
      </c>
      <c r="AY916" s="245" t="s">
        <v>124</v>
      </c>
    </row>
    <row r="917" s="14" customFormat="1">
      <c r="A917" s="14"/>
      <c r="B917" s="246"/>
      <c r="C917" s="247"/>
      <c r="D917" s="231" t="s">
        <v>134</v>
      </c>
      <c r="E917" s="248" t="s">
        <v>1</v>
      </c>
      <c r="F917" s="249" t="s">
        <v>88</v>
      </c>
      <c r="G917" s="247"/>
      <c r="H917" s="250">
        <v>1</v>
      </c>
      <c r="I917" s="251"/>
      <c r="J917" s="247"/>
      <c r="K917" s="247"/>
      <c r="L917" s="252"/>
      <c r="M917" s="253"/>
      <c r="N917" s="254"/>
      <c r="O917" s="254"/>
      <c r="P917" s="254"/>
      <c r="Q917" s="254"/>
      <c r="R917" s="254"/>
      <c r="S917" s="254"/>
      <c r="T917" s="255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6" t="s">
        <v>134</v>
      </c>
      <c r="AU917" s="256" t="s">
        <v>90</v>
      </c>
      <c r="AV917" s="14" t="s">
        <v>90</v>
      </c>
      <c r="AW917" s="14" t="s">
        <v>38</v>
      </c>
      <c r="AX917" s="14" t="s">
        <v>80</v>
      </c>
      <c r="AY917" s="256" t="s">
        <v>124</v>
      </c>
    </row>
    <row r="918" s="15" customFormat="1">
      <c r="A918" s="15"/>
      <c r="B918" s="257"/>
      <c r="C918" s="258"/>
      <c r="D918" s="231" t="s">
        <v>134</v>
      </c>
      <c r="E918" s="259" t="s">
        <v>1</v>
      </c>
      <c r="F918" s="260" t="s">
        <v>138</v>
      </c>
      <c r="G918" s="258"/>
      <c r="H918" s="261">
        <v>4</v>
      </c>
      <c r="I918" s="262"/>
      <c r="J918" s="258"/>
      <c r="K918" s="258"/>
      <c r="L918" s="263"/>
      <c r="M918" s="264"/>
      <c r="N918" s="265"/>
      <c r="O918" s="265"/>
      <c r="P918" s="265"/>
      <c r="Q918" s="265"/>
      <c r="R918" s="265"/>
      <c r="S918" s="265"/>
      <c r="T918" s="266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T918" s="267" t="s">
        <v>134</v>
      </c>
      <c r="AU918" s="267" t="s">
        <v>90</v>
      </c>
      <c r="AV918" s="15" t="s">
        <v>131</v>
      </c>
      <c r="AW918" s="15" t="s">
        <v>38</v>
      </c>
      <c r="AX918" s="15" t="s">
        <v>88</v>
      </c>
      <c r="AY918" s="267" t="s">
        <v>124</v>
      </c>
    </row>
    <row r="919" s="2" customFormat="1" ht="24.15" customHeight="1">
      <c r="A919" s="38"/>
      <c r="B919" s="39"/>
      <c r="C919" s="268" t="s">
        <v>769</v>
      </c>
      <c r="D919" s="268" t="s">
        <v>170</v>
      </c>
      <c r="E919" s="269" t="s">
        <v>770</v>
      </c>
      <c r="F919" s="270" t="s">
        <v>771</v>
      </c>
      <c r="G919" s="271" t="s">
        <v>209</v>
      </c>
      <c r="H919" s="272">
        <v>5</v>
      </c>
      <c r="I919" s="273"/>
      <c r="J919" s="274">
        <f>ROUND(I919*H919,2)</f>
        <v>0</v>
      </c>
      <c r="K919" s="270" t="s">
        <v>390</v>
      </c>
      <c r="L919" s="275"/>
      <c r="M919" s="276" t="s">
        <v>1</v>
      </c>
      <c r="N919" s="277" t="s">
        <v>45</v>
      </c>
      <c r="O919" s="91"/>
      <c r="P919" s="227">
        <f>O919*H919</f>
        <v>0</v>
      </c>
      <c r="Q919" s="227">
        <v>0</v>
      </c>
      <c r="R919" s="227">
        <f>Q919*H919</f>
        <v>0</v>
      </c>
      <c r="S919" s="227">
        <v>0</v>
      </c>
      <c r="T919" s="228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29" t="s">
        <v>391</v>
      </c>
      <c r="AT919" s="229" t="s">
        <v>170</v>
      </c>
      <c r="AU919" s="229" t="s">
        <v>90</v>
      </c>
      <c r="AY919" s="17" t="s">
        <v>124</v>
      </c>
      <c r="BE919" s="230">
        <f>IF(N919="základní",J919,0)</f>
        <v>0</v>
      </c>
      <c r="BF919" s="230">
        <f>IF(N919="snížená",J919,0)</f>
        <v>0</v>
      </c>
      <c r="BG919" s="230">
        <f>IF(N919="zákl. přenesená",J919,0)</f>
        <v>0</v>
      </c>
      <c r="BH919" s="230">
        <f>IF(N919="sníž. přenesená",J919,0)</f>
        <v>0</v>
      </c>
      <c r="BI919" s="230">
        <f>IF(N919="nulová",J919,0)</f>
        <v>0</v>
      </c>
      <c r="BJ919" s="17" t="s">
        <v>88</v>
      </c>
      <c r="BK919" s="230">
        <f>ROUND(I919*H919,2)</f>
        <v>0</v>
      </c>
      <c r="BL919" s="17" t="s">
        <v>381</v>
      </c>
      <c r="BM919" s="229" t="s">
        <v>772</v>
      </c>
    </row>
    <row r="920" s="2" customFormat="1">
      <c r="A920" s="38"/>
      <c r="B920" s="39"/>
      <c r="C920" s="40"/>
      <c r="D920" s="231" t="s">
        <v>132</v>
      </c>
      <c r="E920" s="40"/>
      <c r="F920" s="232" t="s">
        <v>771</v>
      </c>
      <c r="G920" s="40"/>
      <c r="H920" s="40"/>
      <c r="I920" s="233"/>
      <c r="J920" s="40"/>
      <c r="K920" s="40"/>
      <c r="L920" s="44"/>
      <c r="M920" s="234"/>
      <c r="N920" s="235"/>
      <c r="O920" s="91"/>
      <c r="P920" s="91"/>
      <c r="Q920" s="91"/>
      <c r="R920" s="91"/>
      <c r="S920" s="91"/>
      <c r="T920" s="92"/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T920" s="17" t="s">
        <v>132</v>
      </c>
      <c r="AU920" s="17" t="s">
        <v>90</v>
      </c>
    </row>
    <row r="921" s="13" customFormat="1">
      <c r="A921" s="13"/>
      <c r="B921" s="236"/>
      <c r="C921" s="237"/>
      <c r="D921" s="231" t="s">
        <v>134</v>
      </c>
      <c r="E921" s="238" t="s">
        <v>1</v>
      </c>
      <c r="F921" s="239" t="s">
        <v>437</v>
      </c>
      <c r="G921" s="237"/>
      <c r="H921" s="238" t="s">
        <v>1</v>
      </c>
      <c r="I921" s="240"/>
      <c r="J921" s="237"/>
      <c r="K921" s="237"/>
      <c r="L921" s="241"/>
      <c r="M921" s="242"/>
      <c r="N921" s="243"/>
      <c r="O921" s="243"/>
      <c r="P921" s="243"/>
      <c r="Q921" s="243"/>
      <c r="R921" s="243"/>
      <c r="S921" s="243"/>
      <c r="T921" s="244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5" t="s">
        <v>134</v>
      </c>
      <c r="AU921" s="245" t="s">
        <v>90</v>
      </c>
      <c r="AV921" s="13" t="s">
        <v>88</v>
      </c>
      <c r="AW921" s="13" t="s">
        <v>38</v>
      </c>
      <c r="AX921" s="13" t="s">
        <v>80</v>
      </c>
      <c r="AY921" s="245" t="s">
        <v>124</v>
      </c>
    </row>
    <row r="922" s="13" customFormat="1">
      <c r="A922" s="13"/>
      <c r="B922" s="236"/>
      <c r="C922" s="237"/>
      <c r="D922" s="231" t="s">
        <v>134</v>
      </c>
      <c r="E922" s="238" t="s">
        <v>1</v>
      </c>
      <c r="F922" s="239" t="s">
        <v>353</v>
      </c>
      <c r="G922" s="237"/>
      <c r="H922" s="238" t="s">
        <v>1</v>
      </c>
      <c r="I922" s="240"/>
      <c r="J922" s="237"/>
      <c r="K922" s="237"/>
      <c r="L922" s="241"/>
      <c r="M922" s="242"/>
      <c r="N922" s="243"/>
      <c r="O922" s="243"/>
      <c r="P922" s="243"/>
      <c r="Q922" s="243"/>
      <c r="R922" s="243"/>
      <c r="S922" s="243"/>
      <c r="T922" s="244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5" t="s">
        <v>134</v>
      </c>
      <c r="AU922" s="245" t="s">
        <v>90</v>
      </c>
      <c r="AV922" s="13" t="s">
        <v>88</v>
      </c>
      <c r="AW922" s="13" t="s">
        <v>38</v>
      </c>
      <c r="AX922" s="13" t="s">
        <v>80</v>
      </c>
      <c r="AY922" s="245" t="s">
        <v>124</v>
      </c>
    </row>
    <row r="923" s="14" customFormat="1">
      <c r="A923" s="14"/>
      <c r="B923" s="246"/>
      <c r="C923" s="247"/>
      <c r="D923" s="231" t="s">
        <v>134</v>
      </c>
      <c r="E923" s="248" t="s">
        <v>1</v>
      </c>
      <c r="F923" s="249" t="s">
        <v>88</v>
      </c>
      <c r="G923" s="247"/>
      <c r="H923" s="250">
        <v>1</v>
      </c>
      <c r="I923" s="251"/>
      <c r="J923" s="247"/>
      <c r="K923" s="247"/>
      <c r="L923" s="252"/>
      <c r="M923" s="253"/>
      <c r="N923" s="254"/>
      <c r="O923" s="254"/>
      <c r="P923" s="254"/>
      <c r="Q923" s="254"/>
      <c r="R923" s="254"/>
      <c r="S923" s="254"/>
      <c r="T923" s="255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6" t="s">
        <v>134</v>
      </c>
      <c r="AU923" s="256" t="s">
        <v>90</v>
      </c>
      <c r="AV923" s="14" t="s">
        <v>90</v>
      </c>
      <c r="AW923" s="14" t="s">
        <v>38</v>
      </c>
      <c r="AX923" s="14" t="s">
        <v>80</v>
      </c>
      <c r="AY923" s="256" t="s">
        <v>124</v>
      </c>
    </row>
    <row r="924" s="13" customFormat="1">
      <c r="A924" s="13"/>
      <c r="B924" s="236"/>
      <c r="C924" s="237"/>
      <c r="D924" s="231" t="s">
        <v>134</v>
      </c>
      <c r="E924" s="238" t="s">
        <v>1</v>
      </c>
      <c r="F924" s="239" t="s">
        <v>695</v>
      </c>
      <c r="G924" s="237"/>
      <c r="H924" s="238" t="s">
        <v>1</v>
      </c>
      <c r="I924" s="240"/>
      <c r="J924" s="237"/>
      <c r="K924" s="237"/>
      <c r="L924" s="241"/>
      <c r="M924" s="242"/>
      <c r="N924" s="243"/>
      <c r="O924" s="243"/>
      <c r="P924" s="243"/>
      <c r="Q924" s="243"/>
      <c r="R924" s="243"/>
      <c r="S924" s="243"/>
      <c r="T924" s="244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5" t="s">
        <v>134</v>
      </c>
      <c r="AU924" s="245" t="s">
        <v>90</v>
      </c>
      <c r="AV924" s="13" t="s">
        <v>88</v>
      </c>
      <c r="AW924" s="13" t="s">
        <v>38</v>
      </c>
      <c r="AX924" s="13" t="s">
        <v>80</v>
      </c>
      <c r="AY924" s="245" t="s">
        <v>124</v>
      </c>
    </row>
    <row r="925" s="14" customFormat="1">
      <c r="A925" s="14"/>
      <c r="B925" s="246"/>
      <c r="C925" s="247"/>
      <c r="D925" s="231" t="s">
        <v>134</v>
      </c>
      <c r="E925" s="248" t="s">
        <v>1</v>
      </c>
      <c r="F925" s="249" t="s">
        <v>88</v>
      </c>
      <c r="G925" s="247"/>
      <c r="H925" s="250">
        <v>1</v>
      </c>
      <c r="I925" s="251"/>
      <c r="J925" s="247"/>
      <c r="K925" s="247"/>
      <c r="L925" s="252"/>
      <c r="M925" s="253"/>
      <c r="N925" s="254"/>
      <c r="O925" s="254"/>
      <c r="P925" s="254"/>
      <c r="Q925" s="254"/>
      <c r="R925" s="254"/>
      <c r="S925" s="254"/>
      <c r="T925" s="255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6" t="s">
        <v>134</v>
      </c>
      <c r="AU925" s="256" t="s">
        <v>90</v>
      </c>
      <c r="AV925" s="14" t="s">
        <v>90</v>
      </c>
      <c r="AW925" s="14" t="s">
        <v>38</v>
      </c>
      <c r="AX925" s="14" t="s">
        <v>80</v>
      </c>
      <c r="AY925" s="256" t="s">
        <v>124</v>
      </c>
    </row>
    <row r="926" s="13" customFormat="1">
      <c r="A926" s="13"/>
      <c r="B926" s="236"/>
      <c r="C926" s="237"/>
      <c r="D926" s="231" t="s">
        <v>134</v>
      </c>
      <c r="E926" s="238" t="s">
        <v>1</v>
      </c>
      <c r="F926" s="239" t="s">
        <v>688</v>
      </c>
      <c r="G926" s="237"/>
      <c r="H926" s="238" t="s">
        <v>1</v>
      </c>
      <c r="I926" s="240"/>
      <c r="J926" s="237"/>
      <c r="K926" s="237"/>
      <c r="L926" s="241"/>
      <c r="M926" s="242"/>
      <c r="N926" s="243"/>
      <c r="O926" s="243"/>
      <c r="P926" s="243"/>
      <c r="Q926" s="243"/>
      <c r="R926" s="243"/>
      <c r="S926" s="243"/>
      <c r="T926" s="244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5" t="s">
        <v>134</v>
      </c>
      <c r="AU926" s="245" t="s">
        <v>90</v>
      </c>
      <c r="AV926" s="13" t="s">
        <v>88</v>
      </c>
      <c r="AW926" s="13" t="s">
        <v>38</v>
      </c>
      <c r="AX926" s="13" t="s">
        <v>80</v>
      </c>
      <c r="AY926" s="245" t="s">
        <v>124</v>
      </c>
    </row>
    <row r="927" s="14" customFormat="1">
      <c r="A927" s="14"/>
      <c r="B927" s="246"/>
      <c r="C927" s="247"/>
      <c r="D927" s="231" t="s">
        <v>134</v>
      </c>
      <c r="E927" s="248" t="s">
        <v>1</v>
      </c>
      <c r="F927" s="249" t="s">
        <v>88</v>
      </c>
      <c r="G927" s="247"/>
      <c r="H927" s="250">
        <v>1</v>
      </c>
      <c r="I927" s="251"/>
      <c r="J927" s="247"/>
      <c r="K927" s="247"/>
      <c r="L927" s="252"/>
      <c r="M927" s="253"/>
      <c r="N927" s="254"/>
      <c r="O927" s="254"/>
      <c r="P927" s="254"/>
      <c r="Q927" s="254"/>
      <c r="R927" s="254"/>
      <c r="S927" s="254"/>
      <c r="T927" s="255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6" t="s">
        <v>134</v>
      </c>
      <c r="AU927" s="256" t="s">
        <v>90</v>
      </c>
      <c r="AV927" s="14" t="s">
        <v>90</v>
      </c>
      <c r="AW927" s="14" t="s">
        <v>38</v>
      </c>
      <c r="AX927" s="14" t="s">
        <v>80</v>
      </c>
      <c r="AY927" s="256" t="s">
        <v>124</v>
      </c>
    </row>
    <row r="928" s="13" customFormat="1">
      <c r="A928" s="13"/>
      <c r="B928" s="236"/>
      <c r="C928" s="237"/>
      <c r="D928" s="231" t="s">
        <v>134</v>
      </c>
      <c r="E928" s="238" t="s">
        <v>1</v>
      </c>
      <c r="F928" s="239" t="s">
        <v>744</v>
      </c>
      <c r="G928" s="237"/>
      <c r="H928" s="238" t="s">
        <v>1</v>
      </c>
      <c r="I928" s="240"/>
      <c r="J928" s="237"/>
      <c r="K928" s="237"/>
      <c r="L928" s="241"/>
      <c r="M928" s="242"/>
      <c r="N928" s="243"/>
      <c r="O928" s="243"/>
      <c r="P928" s="243"/>
      <c r="Q928" s="243"/>
      <c r="R928" s="243"/>
      <c r="S928" s="243"/>
      <c r="T928" s="244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5" t="s">
        <v>134</v>
      </c>
      <c r="AU928" s="245" t="s">
        <v>90</v>
      </c>
      <c r="AV928" s="13" t="s">
        <v>88</v>
      </c>
      <c r="AW928" s="13" t="s">
        <v>38</v>
      </c>
      <c r="AX928" s="13" t="s">
        <v>80</v>
      </c>
      <c r="AY928" s="245" t="s">
        <v>124</v>
      </c>
    </row>
    <row r="929" s="14" customFormat="1">
      <c r="A929" s="14"/>
      <c r="B929" s="246"/>
      <c r="C929" s="247"/>
      <c r="D929" s="231" t="s">
        <v>134</v>
      </c>
      <c r="E929" s="248" t="s">
        <v>1</v>
      </c>
      <c r="F929" s="249" t="s">
        <v>90</v>
      </c>
      <c r="G929" s="247"/>
      <c r="H929" s="250">
        <v>2</v>
      </c>
      <c r="I929" s="251"/>
      <c r="J929" s="247"/>
      <c r="K929" s="247"/>
      <c r="L929" s="252"/>
      <c r="M929" s="253"/>
      <c r="N929" s="254"/>
      <c r="O929" s="254"/>
      <c r="P929" s="254"/>
      <c r="Q929" s="254"/>
      <c r="R929" s="254"/>
      <c r="S929" s="254"/>
      <c r="T929" s="255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6" t="s">
        <v>134</v>
      </c>
      <c r="AU929" s="256" t="s">
        <v>90</v>
      </c>
      <c r="AV929" s="14" t="s">
        <v>90</v>
      </c>
      <c r="AW929" s="14" t="s">
        <v>38</v>
      </c>
      <c r="AX929" s="14" t="s">
        <v>80</v>
      </c>
      <c r="AY929" s="256" t="s">
        <v>124</v>
      </c>
    </row>
    <row r="930" s="15" customFormat="1">
      <c r="A930" s="15"/>
      <c r="B930" s="257"/>
      <c r="C930" s="258"/>
      <c r="D930" s="231" t="s">
        <v>134</v>
      </c>
      <c r="E930" s="259" t="s">
        <v>1</v>
      </c>
      <c r="F930" s="260" t="s">
        <v>138</v>
      </c>
      <c r="G930" s="258"/>
      <c r="H930" s="261">
        <v>5</v>
      </c>
      <c r="I930" s="262"/>
      <c r="J930" s="258"/>
      <c r="K930" s="258"/>
      <c r="L930" s="263"/>
      <c r="M930" s="264"/>
      <c r="N930" s="265"/>
      <c r="O930" s="265"/>
      <c r="P930" s="265"/>
      <c r="Q930" s="265"/>
      <c r="R930" s="265"/>
      <c r="S930" s="265"/>
      <c r="T930" s="266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67" t="s">
        <v>134</v>
      </c>
      <c r="AU930" s="267" t="s">
        <v>90</v>
      </c>
      <c r="AV930" s="15" t="s">
        <v>131</v>
      </c>
      <c r="AW930" s="15" t="s">
        <v>38</v>
      </c>
      <c r="AX930" s="15" t="s">
        <v>88</v>
      </c>
      <c r="AY930" s="267" t="s">
        <v>124</v>
      </c>
    </row>
    <row r="931" s="2" customFormat="1" ht="24.15" customHeight="1">
      <c r="A931" s="38"/>
      <c r="B931" s="39"/>
      <c r="C931" s="218" t="s">
        <v>524</v>
      </c>
      <c r="D931" s="218" t="s">
        <v>126</v>
      </c>
      <c r="E931" s="219" t="s">
        <v>773</v>
      </c>
      <c r="F931" s="220" t="s">
        <v>774</v>
      </c>
      <c r="G931" s="221" t="s">
        <v>209</v>
      </c>
      <c r="H931" s="222">
        <v>8</v>
      </c>
      <c r="I931" s="223"/>
      <c r="J931" s="224">
        <f>ROUND(I931*H931,2)</f>
        <v>0</v>
      </c>
      <c r="K931" s="220" t="s">
        <v>130</v>
      </c>
      <c r="L931" s="44"/>
      <c r="M931" s="225" t="s">
        <v>1</v>
      </c>
      <c r="N931" s="226" t="s">
        <v>45</v>
      </c>
      <c r="O931" s="91"/>
      <c r="P931" s="227">
        <f>O931*H931</f>
        <v>0</v>
      </c>
      <c r="Q931" s="227">
        <v>0</v>
      </c>
      <c r="R931" s="227">
        <f>Q931*H931</f>
        <v>0</v>
      </c>
      <c r="S931" s="227">
        <v>0</v>
      </c>
      <c r="T931" s="228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229" t="s">
        <v>381</v>
      </c>
      <c r="AT931" s="229" t="s">
        <v>126</v>
      </c>
      <c r="AU931" s="229" t="s">
        <v>90</v>
      </c>
      <c r="AY931" s="17" t="s">
        <v>124</v>
      </c>
      <c r="BE931" s="230">
        <f>IF(N931="základní",J931,0)</f>
        <v>0</v>
      </c>
      <c r="BF931" s="230">
        <f>IF(N931="snížená",J931,0)</f>
        <v>0</v>
      </c>
      <c r="BG931" s="230">
        <f>IF(N931="zákl. přenesená",J931,0)</f>
        <v>0</v>
      </c>
      <c r="BH931" s="230">
        <f>IF(N931="sníž. přenesená",J931,0)</f>
        <v>0</v>
      </c>
      <c r="BI931" s="230">
        <f>IF(N931="nulová",J931,0)</f>
        <v>0</v>
      </c>
      <c r="BJ931" s="17" t="s">
        <v>88</v>
      </c>
      <c r="BK931" s="230">
        <f>ROUND(I931*H931,2)</f>
        <v>0</v>
      </c>
      <c r="BL931" s="17" t="s">
        <v>381</v>
      </c>
      <c r="BM931" s="229" t="s">
        <v>775</v>
      </c>
    </row>
    <row r="932" s="2" customFormat="1">
      <c r="A932" s="38"/>
      <c r="B932" s="39"/>
      <c r="C932" s="40"/>
      <c r="D932" s="231" t="s">
        <v>132</v>
      </c>
      <c r="E932" s="40"/>
      <c r="F932" s="232" t="s">
        <v>774</v>
      </c>
      <c r="G932" s="40"/>
      <c r="H932" s="40"/>
      <c r="I932" s="233"/>
      <c r="J932" s="40"/>
      <c r="K932" s="40"/>
      <c r="L932" s="44"/>
      <c r="M932" s="234"/>
      <c r="N932" s="235"/>
      <c r="O932" s="91"/>
      <c r="P932" s="91"/>
      <c r="Q932" s="91"/>
      <c r="R932" s="91"/>
      <c r="S932" s="91"/>
      <c r="T932" s="92"/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T932" s="17" t="s">
        <v>132</v>
      </c>
      <c r="AU932" s="17" t="s">
        <v>90</v>
      </c>
    </row>
    <row r="933" s="13" customFormat="1">
      <c r="A933" s="13"/>
      <c r="B933" s="236"/>
      <c r="C933" s="237"/>
      <c r="D933" s="231" t="s">
        <v>134</v>
      </c>
      <c r="E933" s="238" t="s">
        <v>1</v>
      </c>
      <c r="F933" s="239" t="s">
        <v>300</v>
      </c>
      <c r="G933" s="237"/>
      <c r="H933" s="238" t="s">
        <v>1</v>
      </c>
      <c r="I933" s="240"/>
      <c r="J933" s="237"/>
      <c r="K933" s="237"/>
      <c r="L933" s="241"/>
      <c r="M933" s="242"/>
      <c r="N933" s="243"/>
      <c r="O933" s="243"/>
      <c r="P933" s="243"/>
      <c r="Q933" s="243"/>
      <c r="R933" s="243"/>
      <c r="S933" s="243"/>
      <c r="T933" s="244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5" t="s">
        <v>134</v>
      </c>
      <c r="AU933" s="245" t="s">
        <v>90</v>
      </c>
      <c r="AV933" s="13" t="s">
        <v>88</v>
      </c>
      <c r="AW933" s="13" t="s">
        <v>38</v>
      </c>
      <c r="AX933" s="13" t="s">
        <v>80</v>
      </c>
      <c r="AY933" s="245" t="s">
        <v>124</v>
      </c>
    </row>
    <row r="934" s="13" customFormat="1">
      <c r="A934" s="13"/>
      <c r="B934" s="236"/>
      <c r="C934" s="237"/>
      <c r="D934" s="231" t="s">
        <v>134</v>
      </c>
      <c r="E934" s="238" t="s">
        <v>1</v>
      </c>
      <c r="F934" s="239" t="s">
        <v>757</v>
      </c>
      <c r="G934" s="237"/>
      <c r="H934" s="238" t="s">
        <v>1</v>
      </c>
      <c r="I934" s="240"/>
      <c r="J934" s="237"/>
      <c r="K934" s="237"/>
      <c r="L934" s="241"/>
      <c r="M934" s="242"/>
      <c r="N934" s="243"/>
      <c r="O934" s="243"/>
      <c r="P934" s="243"/>
      <c r="Q934" s="243"/>
      <c r="R934" s="243"/>
      <c r="S934" s="243"/>
      <c r="T934" s="244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5" t="s">
        <v>134</v>
      </c>
      <c r="AU934" s="245" t="s">
        <v>90</v>
      </c>
      <c r="AV934" s="13" t="s">
        <v>88</v>
      </c>
      <c r="AW934" s="13" t="s">
        <v>38</v>
      </c>
      <c r="AX934" s="13" t="s">
        <v>80</v>
      </c>
      <c r="AY934" s="245" t="s">
        <v>124</v>
      </c>
    </row>
    <row r="935" s="14" customFormat="1">
      <c r="A935" s="14"/>
      <c r="B935" s="246"/>
      <c r="C935" s="247"/>
      <c r="D935" s="231" t="s">
        <v>134</v>
      </c>
      <c r="E935" s="248" t="s">
        <v>1</v>
      </c>
      <c r="F935" s="249" t="s">
        <v>152</v>
      </c>
      <c r="G935" s="247"/>
      <c r="H935" s="250">
        <v>8</v>
      </c>
      <c r="I935" s="251"/>
      <c r="J935" s="247"/>
      <c r="K935" s="247"/>
      <c r="L935" s="252"/>
      <c r="M935" s="253"/>
      <c r="N935" s="254"/>
      <c r="O935" s="254"/>
      <c r="P935" s="254"/>
      <c r="Q935" s="254"/>
      <c r="R935" s="254"/>
      <c r="S935" s="254"/>
      <c r="T935" s="255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6" t="s">
        <v>134</v>
      </c>
      <c r="AU935" s="256" t="s">
        <v>90</v>
      </c>
      <c r="AV935" s="14" t="s">
        <v>90</v>
      </c>
      <c r="AW935" s="14" t="s">
        <v>38</v>
      </c>
      <c r="AX935" s="14" t="s">
        <v>80</v>
      </c>
      <c r="AY935" s="256" t="s">
        <v>124</v>
      </c>
    </row>
    <row r="936" s="15" customFormat="1">
      <c r="A936" s="15"/>
      <c r="B936" s="257"/>
      <c r="C936" s="258"/>
      <c r="D936" s="231" t="s">
        <v>134</v>
      </c>
      <c r="E936" s="259" t="s">
        <v>1</v>
      </c>
      <c r="F936" s="260" t="s">
        <v>138</v>
      </c>
      <c r="G936" s="258"/>
      <c r="H936" s="261">
        <v>8</v>
      </c>
      <c r="I936" s="262"/>
      <c r="J936" s="258"/>
      <c r="K936" s="258"/>
      <c r="L936" s="263"/>
      <c r="M936" s="264"/>
      <c r="N936" s="265"/>
      <c r="O936" s="265"/>
      <c r="P936" s="265"/>
      <c r="Q936" s="265"/>
      <c r="R936" s="265"/>
      <c r="S936" s="265"/>
      <c r="T936" s="266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T936" s="267" t="s">
        <v>134</v>
      </c>
      <c r="AU936" s="267" t="s">
        <v>90</v>
      </c>
      <c r="AV936" s="15" t="s">
        <v>131</v>
      </c>
      <c r="AW936" s="15" t="s">
        <v>38</v>
      </c>
      <c r="AX936" s="15" t="s">
        <v>88</v>
      </c>
      <c r="AY936" s="267" t="s">
        <v>124</v>
      </c>
    </row>
    <row r="937" s="2" customFormat="1" ht="62.7" customHeight="1">
      <c r="A937" s="38"/>
      <c r="B937" s="39"/>
      <c r="C937" s="218" t="s">
        <v>776</v>
      </c>
      <c r="D937" s="218" t="s">
        <v>126</v>
      </c>
      <c r="E937" s="219" t="s">
        <v>777</v>
      </c>
      <c r="F937" s="220" t="s">
        <v>778</v>
      </c>
      <c r="G937" s="221" t="s">
        <v>209</v>
      </c>
      <c r="H937" s="222">
        <v>8</v>
      </c>
      <c r="I937" s="223"/>
      <c r="J937" s="224">
        <f>ROUND(I937*H937,2)</f>
        <v>0</v>
      </c>
      <c r="K937" s="220" t="s">
        <v>130</v>
      </c>
      <c r="L937" s="44"/>
      <c r="M937" s="225" t="s">
        <v>1</v>
      </c>
      <c r="N937" s="226" t="s">
        <v>45</v>
      </c>
      <c r="O937" s="91"/>
      <c r="P937" s="227">
        <f>O937*H937</f>
        <v>0</v>
      </c>
      <c r="Q937" s="227">
        <v>0</v>
      </c>
      <c r="R937" s="227">
        <f>Q937*H937</f>
        <v>0</v>
      </c>
      <c r="S937" s="227">
        <v>0</v>
      </c>
      <c r="T937" s="228">
        <f>S937*H937</f>
        <v>0</v>
      </c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R937" s="229" t="s">
        <v>381</v>
      </c>
      <c r="AT937" s="229" t="s">
        <v>126</v>
      </c>
      <c r="AU937" s="229" t="s">
        <v>90</v>
      </c>
      <c r="AY937" s="17" t="s">
        <v>124</v>
      </c>
      <c r="BE937" s="230">
        <f>IF(N937="základní",J937,0)</f>
        <v>0</v>
      </c>
      <c r="BF937" s="230">
        <f>IF(N937="snížená",J937,0)</f>
        <v>0</v>
      </c>
      <c r="BG937" s="230">
        <f>IF(N937="zákl. přenesená",J937,0)</f>
        <v>0</v>
      </c>
      <c r="BH937" s="230">
        <f>IF(N937="sníž. přenesená",J937,0)</f>
        <v>0</v>
      </c>
      <c r="BI937" s="230">
        <f>IF(N937="nulová",J937,0)</f>
        <v>0</v>
      </c>
      <c r="BJ937" s="17" t="s">
        <v>88</v>
      </c>
      <c r="BK937" s="230">
        <f>ROUND(I937*H937,2)</f>
        <v>0</v>
      </c>
      <c r="BL937" s="17" t="s">
        <v>381</v>
      </c>
      <c r="BM937" s="229" t="s">
        <v>779</v>
      </c>
    </row>
    <row r="938" s="2" customFormat="1">
      <c r="A938" s="38"/>
      <c r="B938" s="39"/>
      <c r="C938" s="40"/>
      <c r="D938" s="231" t="s">
        <v>132</v>
      </c>
      <c r="E938" s="40"/>
      <c r="F938" s="232" t="s">
        <v>780</v>
      </c>
      <c r="G938" s="40"/>
      <c r="H938" s="40"/>
      <c r="I938" s="233"/>
      <c r="J938" s="40"/>
      <c r="K938" s="40"/>
      <c r="L938" s="44"/>
      <c r="M938" s="234"/>
      <c r="N938" s="235"/>
      <c r="O938" s="91"/>
      <c r="P938" s="91"/>
      <c r="Q938" s="91"/>
      <c r="R938" s="91"/>
      <c r="S938" s="91"/>
      <c r="T938" s="92"/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T938" s="17" t="s">
        <v>132</v>
      </c>
      <c r="AU938" s="17" t="s">
        <v>90</v>
      </c>
    </row>
    <row r="939" s="13" customFormat="1">
      <c r="A939" s="13"/>
      <c r="B939" s="236"/>
      <c r="C939" s="237"/>
      <c r="D939" s="231" t="s">
        <v>134</v>
      </c>
      <c r="E939" s="238" t="s">
        <v>1</v>
      </c>
      <c r="F939" s="239" t="s">
        <v>300</v>
      </c>
      <c r="G939" s="237"/>
      <c r="H939" s="238" t="s">
        <v>1</v>
      </c>
      <c r="I939" s="240"/>
      <c r="J939" s="237"/>
      <c r="K939" s="237"/>
      <c r="L939" s="241"/>
      <c r="M939" s="242"/>
      <c r="N939" s="243"/>
      <c r="O939" s="243"/>
      <c r="P939" s="243"/>
      <c r="Q939" s="243"/>
      <c r="R939" s="243"/>
      <c r="S939" s="243"/>
      <c r="T939" s="244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5" t="s">
        <v>134</v>
      </c>
      <c r="AU939" s="245" t="s">
        <v>90</v>
      </c>
      <c r="AV939" s="13" t="s">
        <v>88</v>
      </c>
      <c r="AW939" s="13" t="s">
        <v>38</v>
      </c>
      <c r="AX939" s="13" t="s">
        <v>80</v>
      </c>
      <c r="AY939" s="245" t="s">
        <v>124</v>
      </c>
    </row>
    <row r="940" s="13" customFormat="1">
      <c r="A940" s="13"/>
      <c r="B940" s="236"/>
      <c r="C940" s="237"/>
      <c r="D940" s="231" t="s">
        <v>134</v>
      </c>
      <c r="E940" s="238" t="s">
        <v>1</v>
      </c>
      <c r="F940" s="239" t="s">
        <v>757</v>
      </c>
      <c r="G940" s="237"/>
      <c r="H940" s="238" t="s">
        <v>1</v>
      </c>
      <c r="I940" s="240"/>
      <c r="J940" s="237"/>
      <c r="K940" s="237"/>
      <c r="L940" s="241"/>
      <c r="M940" s="242"/>
      <c r="N940" s="243"/>
      <c r="O940" s="243"/>
      <c r="P940" s="243"/>
      <c r="Q940" s="243"/>
      <c r="R940" s="243"/>
      <c r="S940" s="243"/>
      <c r="T940" s="244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5" t="s">
        <v>134</v>
      </c>
      <c r="AU940" s="245" t="s">
        <v>90</v>
      </c>
      <c r="AV940" s="13" t="s">
        <v>88</v>
      </c>
      <c r="AW940" s="13" t="s">
        <v>38</v>
      </c>
      <c r="AX940" s="13" t="s">
        <v>80</v>
      </c>
      <c r="AY940" s="245" t="s">
        <v>124</v>
      </c>
    </row>
    <row r="941" s="14" customFormat="1">
      <c r="A941" s="14"/>
      <c r="B941" s="246"/>
      <c r="C941" s="247"/>
      <c r="D941" s="231" t="s">
        <v>134</v>
      </c>
      <c r="E941" s="248" t="s">
        <v>1</v>
      </c>
      <c r="F941" s="249" t="s">
        <v>152</v>
      </c>
      <c r="G941" s="247"/>
      <c r="H941" s="250">
        <v>8</v>
      </c>
      <c r="I941" s="251"/>
      <c r="J941" s="247"/>
      <c r="K941" s="247"/>
      <c r="L941" s="252"/>
      <c r="M941" s="253"/>
      <c r="N941" s="254"/>
      <c r="O941" s="254"/>
      <c r="P941" s="254"/>
      <c r="Q941" s="254"/>
      <c r="R941" s="254"/>
      <c r="S941" s="254"/>
      <c r="T941" s="255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6" t="s">
        <v>134</v>
      </c>
      <c r="AU941" s="256" t="s">
        <v>90</v>
      </c>
      <c r="AV941" s="14" t="s">
        <v>90</v>
      </c>
      <c r="AW941" s="14" t="s">
        <v>38</v>
      </c>
      <c r="AX941" s="14" t="s">
        <v>80</v>
      </c>
      <c r="AY941" s="256" t="s">
        <v>124</v>
      </c>
    </row>
    <row r="942" s="15" customFormat="1">
      <c r="A942" s="15"/>
      <c r="B942" s="257"/>
      <c r="C942" s="258"/>
      <c r="D942" s="231" t="s">
        <v>134</v>
      </c>
      <c r="E942" s="259" t="s">
        <v>1</v>
      </c>
      <c r="F942" s="260" t="s">
        <v>138</v>
      </c>
      <c r="G942" s="258"/>
      <c r="H942" s="261">
        <v>8</v>
      </c>
      <c r="I942" s="262"/>
      <c r="J942" s="258"/>
      <c r="K942" s="258"/>
      <c r="L942" s="263"/>
      <c r="M942" s="264"/>
      <c r="N942" s="265"/>
      <c r="O942" s="265"/>
      <c r="P942" s="265"/>
      <c r="Q942" s="265"/>
      <c r="R942" s="265"/>
      <c r="S942" s="265"/>
      <c r="T942" s="266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T942" s="267" t="s">
        <v>134</v>
      </c>
      <c r="AU942" s="267" t="s">
        <v>90</v>
      </c>
      <c r="AV942" s="15" t="s">
        <v>131</v>
      </c>
      <c r="AW942" s="15" t="s">
        <v>38</v>
      </c>
      <c r="AX942" s="15" t="s">
        <v>88</v>
      </c>
      <c r="AY942" s="267" t="s">
        <v>124</v>
      </c>
    </row>
    <row r="943" s="2" customFormat="1" ht="24.15" customHeight="1">
      <c r="A943" s="38"/>
      <c r="B943" s="39"/>
      <c r="C943" s="218" t="s">
        <v>529</v>
      </c>
      <c r="D943" s="218" t="s">
        <v>126</v>
      </c>
      <c r="E943" s="219" t="s">
        <v>781</v>
      </c>
      <c r="F943" s="220" t="s">
        <v>782</v>
      </c>
      <c r="G943" s="221" t="s">
        <v>209</v>
      </c>
      <c r="H943" s="222">
        <v>8</v>
      </c>
      <c r="I943" s="223"/>
      <c r="J943" s="224">
        <f>ROUND(I943*H943,2)</f>
        <v>0</v>
      </c>
      <c r="K943" s="220" t="s">
        <v>130</v>
      </c>
      <c r="L943" s="44"/>
      <c r="M943" s="225" t="s">
        <v>1</v>
      </c>
      <c r="N943" s="226" t="s">
        <v>45</v>
      </c>
      <c r="O943" s="91"/>
      <c r="P943" s="227">
        <f>O943*H943</f>
        <v>0</v>
      </c>
      <c r="Q943" s="227">
        <v>0</v>
      </c>
      <c r="R943" s="227">
        <f>Q943*H943</f>
        <v>0</v>
      </c>
      <c r="S943" s="227">
        <v>0</v>
      </c>
      <c r="T943" s="228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29" t="s">
        <v>381</v>
      </c>
      <c r="AT943" s="229" t="s">
        <v>126</v>
      </c>
      <c r="AU943" s="229" t="s">
        <v>90</v>
      </c>
      <c r="AY943" s="17" t="s">
        <v>124</v>
      </c>
      <c r="BE943" s="230">
        <f>IF(N943="základní",J943,0)</f>
        <v>0</v>
      </c>
      <c r="BF943" s="230">
        <f>IF(N943="snížená",J943,0)</f>
        <v>0</v>
      </c>
      <c r="BG943" s="230">
        <f>IF(N943="zákl. přenesená",J943,0)</f>
        <v>0</v>
      </c>
      <c r="BH943" s="230">
        <f>IF(N943="sníž. přenesená",J943,0)</f>
        <v>0</v>
      </c>
      <c r="BI943" s="230">
        <f>IF(N943="nulová",J943,0)</f>
        <v>0</v>
      </c>
      <c r="BJ943" s="17" t="s">
        <v>88</v>
      </c>
      <c r="BK943" s="230">
        <f>ROUND(I943*H943,2)</f>
        <v>0</v>
      </c>
      <c r="BL943" s="17" t="s">
        <v>381</v>
      </c>
      <c r="BM943" s="229" t="s">
        <v>783</v>
      </c>
    </row>
    <row r="944" s="2" customFormat="1">
      <c r="A944" s="38"/>
      <c r="B944" s="39"/>
      <c r="C944" s="40"/>
      <c r="D944" s="231" t="s">
        <v>132</v>
      </c>
      <c r="E944" s="40"/>
      <c r="F944" s="232" t="s">
        <v>782</v>
      </c>
      <c r="G944" s="40"/>
      <c r="H944" s="40"/>
      <c r="I944" s="233"/>
      <c r="J944" s="40"/>
      <c r="K944" s="40"/>
      <c r="L944" s="44"/>
      <c r="M944" s="234"/>
      <c r="N944" s="235"/>
      <c r="O944" s="91"/>
      <c r="P944" s="91"/>
      <c r="Q944" s="91"/>
      <c r="R944" s="91"/>
      <c r="S944" s="91"/>
      <c r="T944" s="92"/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T944" s="17" t="s">
        <v>132</v>
      </c>
      <c r="AU944" s="17" t="s">
        <v>90</v>
      </c>
    </row>
    <row r="945" s="13" customFormat="1">
      <c r="A945" s="13"/>
      <c r="B945" s="236"/>
      <c r="C945" s="237"/>
      <c r="D945" s="231" t="s">
        <v>134</v>
      </c>
      <c r="E945" s="238" t="s">
        <v>1</v>
      </c>
      <c r="F945" s="239" t="s">
        <v>437</v>
      </c>
      <c r="G945" s="237"/>
      <c r="H945" s="238" t="s">
        <v>1</v>
      </c>
      <c r="I945" s="240"/>
      <c r="J945" s="237"/>
      <c r="K945" s="237"/>
      <c r="L945" s="241"/>
      <c r="M945" s="242"/>
      <c r="N945" s="243"/>
      <c r="O945" s="243"/>
      <c r="P945" s="243"/>
      <c r="Q945" s="243"/>
      <c r="R945" s="243"/>
      <c r="S945" s="243"/>
      <c r="T945" s="244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5" t="s">
        <v>134</v>
      </c>
      <c r="AU945" s="245" t="s">
        <v>90</v>
      </c>
      <c r="AV945" s="13" t="s">
        <v>88</v>
      </c>
      <c r="AW945" s="13" t="s">
        <v>38</v>
      </c>
      <c r="AX945" s="13" t="s">
        <v>80</v>
      </c>
      <c r="AY945" s="245" t="s">
        <v>124</v>
      </c>
    </row>
    <row r="946" s="13" customFormat="1">
      <c r="A946" s="13"/>
      <c r="B946" s="236"/>
      <c r="C946" s="237"/>
      <c r="D946" s="231" t="s">
        <v>134</v>
      </c>
      <c r="E946" s="238" t="s">
        <v>1</v>
      </c>
      <c r="F946" s="239" t="s">
        <v>695</v>
      </c>
      <c r="G946" s="237"/>
      <c r="H946" s="238" t="s">
        <v>1</v>
      </c>
      <c r="I946" s="240"/>
      <c r="J946" s="237"/>
      <c r="K946" s="237"/>
      <c r="L946" s="241"/>
      <c r="M946" s="242"/>
      <c r="N946" s="243"/>
      <c r="O946" s="243"/>
      <c r="P946" s="243"/>
      <c r="Q946" s="243"/>
      <c r="R946" s="243"/>
      <c r="S946" s="243"/>
      <c r="T946" s="244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5" t="s">
        <v>134</v>
      </c>
      <c r="AU946" s="245" t="s">
        <v>90</v>
      </c>
      <c r="AV946" s="13" t="s">
        <v>88</v>
      </c>
      <c r="AW946" s="13" t="s">
        <v>38</v>
      </c>
      <c r="AX946" s="13" t="s">
        <v>80</v>
      </c>
      <c r="AY946" s="245" t="s">
        <v>124</v>
      </c>
    </row>
    <row r="947" s="14" customFormat="1">
      <c r="A947" s="14"/>
      <c r="B947" s="246"/>
      <c r="C947" s="247"/>
      <c r="D947" s="231" t="s">
        <v>134</v>
      </c>
      <c r="E947" s="248" t="s">
        <v>1</v>
      </c>
      <c r="F947" s="249" t="s">
        <v>88</v>
      </c>
      <c r="G947" s="247"/>
      <c r="H947" s="250">
        <v>1</v>
      </c>
      <c r="I947" s="251"/>
      <c r="J947" s="247"/>
      <c r="K947" s="247"/>
      <c r="L947" s="252"/>
      <c r="M947" s="253"/>
      <c r="N947" s="254"/>
      <c r="O947" s="254"/>
      <c r="P947" s="254"/>
      <c r="Q947" s="254"/>
      <c r="R947" s="254"/>
      <c r="S947" s="254"/>
      <c r="T947" s="255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6" t="s">
        <v>134</v>
      </c>
      <c r="AU947" s="256" t="s">
        <v>90</v>
      </c>
      <c r="AV947" s="14" t="s">
        <v>90</v>
      </c>
      <c r="AW947" s="14" t="s">
        <v>38</v>
      </c>
      <c r="AX947" s="14" t="s">
        <v>80</v>
      </c>
      <c r="AY947" s="256" t="s">
        <v>124</v>
      </c>
    </row>
    <row r="948" s="13" customFormat="1">
      <c r="A948" s="13"/>
      <c r="B948" s="236"/>
      <c r="C948" s="237"/>
      <c r="D948" s="231" t="s">
        <v>134</v>
      </c>
      <c r="E948" s="238" t="s">
        <v>1</v>
      </c>
      <c r="F948" s="239" t="s">
        <v>688</v>
      </c>
      <c r="G948" s="237"/>
      <c r="H948" s="238" t="s">
        <v>1</v>
      </c>
      <c r="I948" s="240"/>
      <c r="J948" s="237"/>
      <c r="K948" s="237"/>
      <c r="L948" s="241"/>
      <c r="M948" s="242"/>
      <c r="N948" s="243"/>
      <c r="O948" s="243"/>
      <c r="P948" s="243"/>
      <c r="Q948" s="243"/>
      <c r="R948" s="243"/>
      <c r="S948" s="243"/>
      <c r="T948" s="244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5" t="s">
        <v>134</v>
      </c>
      <c r="AU948" s="245" t="s">
        <v>90</v>
      </c>
      <c r="AV948" s="13" t="s">
        <v>88</v>
      </c>
      <c r="AW948" s="13" t="s">
        <v>38</v>
      </c>
      <c r="AX948" s="13" t="s">
        <v>80</v>
      </c>
      <c r="AY948" s="245" t="s">
        <v>124</v>
      </c>
    </row>
    <row r="949" s="14" customFormat="1">
      <c r="A949" s="14"/>
      <c r="B949" s="246"/>
      <c r="C949" s="247"/>
      <c r="D949" s="231" t="s">
        <v>134</v>
      </c>
      <c r="E949" s="248" t="s">
        <v>1</v>
      </c>
      <c r="F949" s="249" t="s">
        <v>88</v>
      </c>
      <c r="G949" s="247"/>
      <c r="H949" s="250">
        <v>1</v>
      </c>
      <c r="I949" s="251"/>
      <c r="J949" s="247"/>
      <c r="K949" s="247"/>
      <c r="L949" s="252"/>
      <c r="M949" s="253"/>
      <c r="N949" s="254"/>
      <c r="O949" s="254"/>
      <c r="P949" s="254"/>
      <c r="Q949" s="254"/>
      <c r="R949" s="254"/>
      <c r="S949" s="254"/>
      <c r="T949" s="255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6" t="s">
        <v>134</v>
      </c>
      <c r="AU949" s="256" t="s">
        <v>90</v>
      </c>
      <c r="AV949" s="14" t="s">
        <v>90</v>
      </c>
      <c r="AW949" s="14" t="s">
        <v>38</v>
      </c>
      <c r="AX949" s="14" t="s">
        <v>80</v>
      </c>
      <c r="AY949" s="256" t="s">
        <v>124</v>
      </c>
    </row>
    <row r="950" s="13" customFormat="1">
      <c r="A950" s="13"/>
      <c r="B950" s="236"/>
      <c r="C950" s="237"/>
      <c r="D950" s="231" t="s">
        <v>134</v>
      </c>
      <c r="E950" s="238" t="s">
        <v>1</v>
      </c>
      <c r="F950" s="239" t="s">
        <v>354</v>
      </c>
      <c r="G950" s="237"/>
      <c r="H950" s="238" t="s">
        <v>1</v>
      </c>
      <c r="I950" s="240"/>
      <c r="J950" s="237"/>
      <c r="K950" s="237"/>
      <c r="L950" s="241"/>
      <c r="M950" s="242"/>
      <c r="N950" s="243"/>
      <c r="O950" s="243"/>
      <c r="P950" s="243"/>
      <c r="Q950" s="243"/>
      <c r="R950" s="243"/>
      <c r="S950" s="243"/>
      <c r="T950" s="244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5" t="s">
        <v>134</v>
      </c>
      <c r="AU950" s="245" t="s">
        <v>90</v>
      </c>
      <c r="AV950" s="13" t="s">
        <v>88</v>
      </c>
      <c r="AW950" s="13" t="s">
        <v>38</v>
      </c>
      <c r="AX950" s="13" t="s">
        <v>80</v>
      </c>
      <c r="AY950" s="245" t="s">
        <v>124</v>
      </c>
    </row>
    <row r="951" s="14" customFormat="1">
      <c r="A951" s="14"/>
      <c r="B951" s="246"/>
      <c r="C951" s="247"/>
      <c r="D951" s="231" t="s">
        <v>134</v>
      </c>
      <c r="E951" s="248" t="s">
        <v>1</v>
      </c>
      <c r="F951" s="249" t="s">
        <v>88</v>
      </c>
      <c r="G951" s="247"/>
      <c r="H951" s="250">
        <v>1</v>
      </c>
      <c r="I951" s="251"/>
      <c r="J951" s="247"/>
      <c r="K951" s="247"/>
      <c r="L951" s="252"/>
      <c r="M951" s="253"/>
      <c r="N951" s="254"/>
      <c r="O951" s="254"/>
      <c r="P951" s="254"/>
      <c r="Q951" s="254"/>
      <c r="R951" s="254"/>
      <c r="S951" s="254"/>
      <c r="T951" s="255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6" t="s">
        <v>134</v>
      </c>
      <c r="AU951" s="256" t="s">
        <v>90</v>
      </c>
      <c r="AV951" s="14" t="s">
        <v>90</v>
      </c>
      <c r="AW951" s="14" t="s">
        <v>38</v>
      </c>
      <c r="AX951" s="14" t="s">
        <v>80</v>
      </c>
      <c r="AY951" s="256" t="s">
        <v>124</v>
      </c>
    </row>
    <row r="952" s="13" customFormat="1">
      <c r="A952" s="13"/>
      <c r="B952" s="236"/>
      <c r="C952" s="237"/>
      <c r="D952" s="231" t="s">
        <v>134</v>
      </c>
      <c r="E952" s="238" t="s">
        <v>1</v>
      </c>
      <c r="F952" s="239" t="s">
        <v>742</v>
      </c>
      <c r="G952" s="237"/>
      <c r="H952" s="238" t="s">
        <v>1</v>
      </c>
      <c r="I952" s="240"/>
      <c r="J952" s="237"/>
      <c r="K952" s="237"/>
      <c r="L952" s="241"/>
      <c r="M952" s="242"/>
      <c r="N952" s="243"/>
      <c r="O952" s="243"/>
      <c r="P952" s="243"/>
      <c r="Q952" s="243"/>
      <c r="R952" s="243"/>
      <c r="S952" s="243"/>
      <c r="T952" s="244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5" t="s">
        <v>134</v>
      </c>
      <c r="AU952" s="245" t="s">
        <v>90</v>
      </c>
      <c r="AV952" s="13" t="s">
        <v>88</v>
      </c>
      <c r="AW952" s="13" t="s">
        <v>38</v>
      </c>
      <c r="AX952" s="13" t="s">
        <v>80</v>
      </c>
      <c r="AY952" s="245" t="s">
        <v>124</v>
      </c>
    </row>
    <row r="953" s="14" customFormat="1">
      <c r="A953" s="14"/>
      <c r="B953" s="246"/>
      <c r="C953" s="247"/>
      <c r="D953" s="231" t="s">
        <v>134</v>
      </c>
      <c r="E953" s="248" t="s">
        <v>1</v>
      </c>
      <c r="F953" s="249" t="s">
        <v>88</v>
      </c>
      <c r="G953" s="247"/>
      <c r="H953" s="250">
        <v>1</v>
      </c>
      <c r="I953" s="251"/>
      <c r="J953" s="247"/>
      <c r="K953" s="247"/>
      <c r="L953" s="252"/>
      <c r="M953" s="253"/>
      <c r="N953" s="254"/>
      <c r="O953" s="254"/>
      <c r="P953" s="254"/>
      <c r="Q953" s="254"/>
      <c r="R953" s="254"/>
      <c r="S953" s="254"/>
      <c r="T953" s="255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6" t="s">
        <v>134</v>
      </c>
      <c r="AU953" s="256" t="s">
        <v>90</v>
      </c>
      <c r="AV953" s="14" t="s">
        <v>90</v>
      </c>
      <c r="AW953" s="14" t="s">
        <v>38</v>
      </c>
      <c r="AX953" s="14" t="s">
        <v>80</v>
      </c>
      <c r="AY953" s="256" t="s">
        <v>124</v>
      </c>
    </row>
    <row r="954" s="13" customFormat="1">
      <c r="A954" s="13"/>
      <c r="B954" s="236"/>
      <c r="C954" s="237"/>
      <c r="D954" s="231" t="s">
        <v>134</v>
      </c>
      <c r="E954" s="238" t="s">
        <v>1</v>
      </c>
      <c r="F954" s="239" t="s">
        <v>743</v>
      </c>
      <c r="G954" s="237"/>
      <c r="H954" s="238" t="s">
        <v>1</v>
      </c>
      <c r="I954" s="240"/>
      <c r="J954" s="237"/>
      <c r="K954" s="237"/>
      <c r="L954" s="241"/>
      <c r="M954" s="242"/>
      <c r="N954" s="243"/>
      <c r="O954" s="243"/>
      <c r="P954" s="243"/>
      <c r="Q954" s="243"/>
      <c r="R954" s="243"/>
      <c r="S954" s="243"/>
      <c r="T954" s="244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5" t="s">
        <v>134</v>
      </c>
      <c r="AU954" s="245" t="s">
        <v>90</v>
      </c>
      <c r="AV954" s="13" t="s">
        <v>88</v>
      </c>
      <c r="AW954" s="13" t="s">
        <v>38</v>
      </c>
      <c r="AX954" s="13" t="s">
        <v>80</v>
      </c>
      <c r="AY954" s="245" t="s">
        <v>124</v>
      </c>
    </row>
    <row r="955" s="14" customFormat="1">
      <c r="A955" s="14"/>
      <c r="B955" s="246"/>
      <c r="C955" s="247"/>
      <c r="D955" s="231" t="s">
        <v>134</v>
      </c>
      <c r="E955" s="248" t="s">
        <v>1</v>
      </c>
      <c r="F955" s="249" t="s">
        <v>88</v>
      </c>
      <c r="G955" s="247"/>
      <c r="H955" s="250">
        <v>1</v>
      </c>
      <c r="I955" s="251"/>
      <c r="J955" s="247"/>
      <c r="K955" s="247"/>
      <c r="L955" s="252"/>
      <c r="M955" s="253"/>
      <c r="N955" s="254"/>
      <c r="O955" s="254"/>
      <c r="P955" s="254"/>
      <c r="Q955" s="254"/>
      <c r="R955" s="254"/>
      <c r="S955" s="254"/>
      <c r="T955" s="255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6" t="s">
        <v>134</v>
      </c>
      <c r="AU955" s="256" t="s">
        <v>90</v>
      </c>
      <c r="AV955" s="14" t="s">
        <v>90</v>
      </c>
      <c r="AW955" s="14" t="s">
        <v>38</v>
      </c>
      <c r="AX955" s="14" t="s">
        <v>80</v>
      </c>
      <c r="AY955" s="256" t="s">
        <v>124</v>
      </c>
    </row>
    <row r="956" s="13" customFormat="1">
      <c r="A956" s="13"/>
      <c r="B956" s="236"/>
      <c r="C956" s="237"/>
      <c r="D956" s="231" t="s">
        <v>134</v>
      </c>
      <c r="E956" s="238" t="s">
        <v>1</v>
      </c>
      <c r="F956" s="239" t="s">
        <v>689</v>
      </c>
      <c r="G956" s="237"/>
      <c r="H956" s="238" t="s">
        <v>1</v>
      </c>
      <c r="I956" s="240"/>
      <c r="J956" s="237"/>
      <c r="K956" s="237"/>
      <c r="L956" s="241"/>
      <c r="M956" s="242"/>
      <c r="N956" s="243"/>
      <c r="O956" s="243"/>
      <c r="P956" s="243"/>
      <c r="Q956" s="243"/>
      <c r="R956" s="243"/>
      <c r="S956" s="243"/>
      <c r="T956" s="244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5" t="s">
        <v>134</v>
      </c>
      <c r="AU956" s="245" t="s">
        <v>90</v>
      </c>
      <c r="AV956" s="13" t="s">
        <v>88</v>
      </c>
      <c r="AW956" s="13" t="s">
        <v>38</v>
      </c>
      <c r="AX956" s="13" t="s">
        <v>80</v>
      </c>
      <c r="AY956" s="245" t="s">
        <v>124</v>
      </c>
    </row>
    <row r="957" s="14" customFormat="1">
      <c r="A957" s="14"/>
      <c r="B957" s="246"/>
      <c r="C957" s="247"/>
      <c r="D957" s="231" t="s">
        <v>134</v>
      </c>
      <c r="E957" s="248" t="s">
        <v>1</v>
      </c>
      <c r="F957" s="249" t="s">
        <v>88</v>
      </c>
      <c r="G957" s="247"/>
      <c r="H957" s="250">
        <v>1</v>
      </c>
      <c r="I957" s="251"/>
      <c r="J957" s="247"/>
      <c r="K957" s="247"/>
      <c r="L957" s="252"/>
      <c r="M957" s="253"/>
      <c r="N957" s="254"/>
      <c r="O957" s="254"/>
      <c r="P957" s="254"/>
      <c r="Q957" s="254"/>
      <c r="R957" s="254"/>
      <c r="S957" s="254"/>
      <c r="T957" s="255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6" t="s">
        <v>134</v>
      </c>
      <c r="AU957" s="256" t="s">
        <v>90</v>
      </c>
      <c r="AV957" s="14" t="s">
        <v>90</v>
      </c>
      <c r="AW957" s="14" t="s">
        <v>38</v>
      </c>
      <c r="AX957" s="14" t="s">
        <v>80</v>
      </c>
      <c r="AY957" s="256" t="s">
        <v>124</v>
      </c>
    </row>
    <row r="958" s="13" customFormat="1">
      <c r="A958" s="13"/>
      <c r="B958" s="236"/>
      <c r="C958" s="237"/>
      <c r="D958" s="231" t="s">
        <v>134</v>
      </c>
      <c r="E958" s="238" t="s">
        <v>1</v>
      </c>
      <c r="F958" s="239" t="s">
        <v>356</v>
      </c>
      <c r="G958" s="237"/>
      <c r="H958" s="238" t="s">
        <v>1</v>
      </c>
      <c r="I958" s="240"/>
      <c r="J958" s="237"/>
      <c r="K958" s="237"/>
      <c r="L958" s="241"/>
      <c r="M958" s="242"/>
      <c r="N958" s="243"/>
      <c r="O958" s="243"/>
      <c r="P958" s="243"/>
      <c r="Q958" s="243"/>
      <c r="R958" s="243"/>
      <c r="S958" s="243"/>
      <c r="T958" s="244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5" t="s">
        <v>134</v>
      </c>
      <c r="AU958" s="245" t="s">
        <v>90</v>
      </c>
      <c r="AV958" s="13" t="s">
        <v>88</v>
      </c>
      <c r="AW958" s="13" t="s">
        <v>38</v>
      </c>
      <c r="AX958" s="13" t="s">
        <v>80</v>
      </c>
      <c r="AY958" s="245" t="s">
        <v>124</v>
      </c>
    </row>
    <row r="959" s="14" customFormat="1">
      <c r="A959" s="14"/>
      <c r="B959" s="246"/>
      <c r="C959" s="247"/>
      <c r="D959" s="231" t="s">
        <v>134</v>
      </c>
      <c r="E959" s="248" t="s">
        <v>1</v>
      </c>
      <c r="F959" s="249" t="s">
        <v>88</v>
      </c>
      <c r="G959" s="247"/>
      <c r="H959" s="250">
        <v>1</v>
      </c>
      <c r="I959" s="251"/>
      <c r="J959" s="247"/>
      <c r="K959" s="247"/>
      <c r="L959" s="252"/>
      <c r="M959" s="253"/>
      <c r="N959" s="254"/>
      <c r="O959" s="254"/>
      <c r="P959" s="254"/>
      <c r="Q959" s="254"/>
      <c r="R959" s="254"/>
      <c r="S959" s="254"/>
      <c r="T959" s="255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6" t="s">
        <v>134</v>
      </c>
      <c r="AU959" s="256" t="s">
        <v>90</v>
      </c>
      <c r="AV959" s="14" t="s">
        <v>90</v>
      </c>
      <c r="AW959" s="14" t="s">
        <v>38</v>
      </c>
      <c r="AX959" s="14" t="s">
        <v>80</v>
      </c>
      <c r="AY959" s="256" t="s">
        <v>124</v>
      </c>
    </row>
    <row r="960" s="13" customFormat="1">
      <c r="A960" s="13"/>
      <c r="B960" s="236"/>
      <c r="C960" s="237"/>
      <c r="D960" s="231" t="s">
        <v>134</v>
      </c>
      <c r="E960" s="238" t="s">
        <v>1</v>
      </c>
      <c r="F960" s="239" t="s">
        <v>690</v>
      </c>
      <c r="G960" s="237"/>
      <c r="H960" s="238" t="s">
        <v>1</v>
      </c>
      <c r="I960" s="240"/>
      <c r="J960" s="237"/>
      <c r="K960" s="237"/>
      <c r="L960" s="241"/>
      <c r="M960" s="242"/>
      <c r="N960" s="243"/>
      <c r="O960" s="243"/>
      <c r="P960" s="243"/>
      <c r="Q960" s="243"/>
      <c r="R960" s="243"/>
      <c r="S960" s="243"/>
      <c r="T960" s="244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5" t="s">
        <v>134</v>
      </c>
      <c r="AU960" s="245" t="s">
        <v>90</v>
      </c>
      <c r="AV960" s="13" t="s">
        <v>88</v>
      </c>
      <c r="AW960" s="13" t="s">
        <v>38</v>
      </c>
      <c r="AX960" s="13" t="s">
        <v>80</v>
      </c>
      <c r="AY960" s="245" t="s">
        <v>124</v>
      </c>
    </row>
    <row r="961" s="14" customFormat="1">
      <c r="A961" s="14"/>
      <c r="B961" s="246"/>
      <c r="C961" s="247"/>
      <c r="D961" s="231" t="s">
        <v>134</v>
      </c>
      <c r="E961" s="248" t="s">
        <v>1</v>
      </c>
      <c r="F961" s="249" t="s">
        <v>88</v>
      </c>
      <c r="G961" s="247"/>
      <c r="H961" s="250">
        <v>1</v>
      </c>
      <c r="I961" s="251"/>
      <c r="J961" s="247"/>
      <c r="K961" s="247"/>
      <c r="L961" s="252"/>
      <c r="M961" s="253"/>
      <c r="N961" s="254"/>
      <c r="O961" s="254"/>
      <c r="P961" s="254"/>
      <c r="Q961" s="254"/>
      <c r="R961" s="254"/>
      <c r="S961" s="254"/>
      <c r="T961" s="255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6" t="s">
        <v>134</v>
      </c>
      <c r="AU961" s="256" t="s">
        <v>90</v>
      </c>
      <c r="AV961" s="14" t="s">
        <v>90</v>
      </c>
      <c r="AW961" s="14" t="s">
        <v>38</v>
      </c>
      <c r="AX961" s="14" t="s">
        <v>80</v>
      </c>
      <c r="AY961" s="256" t="s">
        <v>124</v>
      </c>
    </row>
    <row r="962" s="15" customFormat="1">
      <c r="A962" s="15"/>
      <c r="B962" s="257"/>
      <c r="C962" s="258"/>
      <c r="D962" s="231" t="s">
        <v>134</v>
      </c>
      <c r="E962" s="259" t="s">
        <v>1</v>
      </c>
      <c r="F962" s="260" t="s">
        <v>138</v>
      </c>
      <c r="G962" s="258"/>
      <c r="H962" s="261">
        <v>8</v>
      </c>
      <c r="I962" s="262"/>
      <c r="J962" s="258"/>
      <c r="K962" s="258"/>
      <c r="L962" s="263"/>
      <c r="M962" s="264"/>
      <c r="N962" s="265"/>
      <c r="O962" s="265"/>
      <c r="P962" s="265"/>
      <c r="Q962" s="265"/>
      <c r="R962" s="265"/>
      <c r="S962" s="265"/>
      <c r="T962" s="266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67" t="s">
        <v>134</v>
      </c>
      <c r="AU962" s="267" t="s">
        <v>90</v>
      </c>
      <c r="AV962" s="15" t="s">
        <v>131</v>
      </c>
      <c r="AW962" s="15" t="s">
        <v>38</v>
      </c>
      <c r="AX962" s="15" t="s">
        <v>88</v>
      </c>
      <c r="AY962" s="267" t="s">
        <v>124</v>
      </c>
    </row>
    <row r="963" s="2" customFormat="1" ht="62.7" customHeight="1">
      <c r="A963" s="38"/>
      <c r="B963" s="39"/>
      <c r="C963" s="218" t="s">
        <v>784</v>
      </c>
      <c r="D963" s="218" t="s">
        <v>126</v>
      </c>
      <c r="E963" s="219" t="s">
        <v>785</v>
      </c>
      <c r="F963" s="220" t="s">
        <v>786</v>
      </c>
      <c r="G963" s="221" t="s">
        <v>209</v>
      </c>
      <c r="H963" s="222">
        <v>8</v>
      </c>
      <c r="I963" s="223"/>
      <c r="J963" s="224">
        <f>ROUND(I963*H963,2)</f>
        <v>0</v>
      </c>
      <c r="K963" s="220" t="s">
        <v>130</v>
      </c>
      <c r="L963" s="44"/>
      <c r="M963" s="225" t="s">
        <v>1</v>
      </c>
      <c r="N963" s="226" t="s">
        <v>45</v>
      </c>
      <c r="O963" s="91"/>
      <c r="P963" s="227">
        <f>O963*H963</f>
        <v>0</v>
      </c>
      <c r="Q963" s="227">
        <v>0</v>
      </c>
      <c r="R963" s="227">
        <f>Q963*H963</f>
        <v>0</v>
      </c>
      <c r="S963" s="227">
        <v>0</v>
      </c>
      <c r="T963" s="228">
        <f>S963*H963</f>
        <v>0</v>
      </c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R963" s="229" t="s">
        <v>381</v>
      </c>
      <c r="AT963" s="229" t="s">
        <v>126</v>
      </c>
      <c r="AU963" s="229" t="s">
        <v>90</v>
      </c>
      <c r="AY963" s="17" t="s">
        <v>124</v>
      </c>
      <c r="BE963" s="230">
        <f>IF(N963="základní",J963,0)</f>
        <v>0</v>
      </c>
      <c r="BF963" s="230">
        <f>IF(N963="snížená",J963,0)</f>
        <v>0</v>
      </c>
      <c r="BG963" s="230">
        <f>IF(N963="zákl. přenesená",J963,0)</f>
        <v>0</v>
      </c>
      <c r="BH963" s="230">
        <f>IF(N963="sníž. přenesená",J963,0)</f>
        <v>0</v>
      </c>
      <c r="BI963" s="230">
        <f>IF(N963="nulová",J963,0)</f>
        <v>0</v>
      </c>
      <c r="BJ963" s="17" t="s">
        <v>88</v>
      </c>
      <c r="BK963" s="230">
        <f>ROUND(I963*H963,2)</f>
        <v>0</v>
      </c>
      <c r="BL963" s="17" t="s">
        <v>381</v>
      </c>
      <c r="BM963" s="229" t="s">
        <v>787</v>
      </c>
    </row>
    <row r="964" s="2" customFormat="1">
      <c r="A964" s="38"/>
      <c r="B964" s="39"/>
      <c r="C964" s="40"/>
      <c r="D964" s="231" t="s">
        <v>132</v>
      </c>
      <c r="E964" s="40"/>
      <c r="F964" s="232" t="s">
        <v>788</v>
      </c>
      <c r="G964" s="40"/>
      <c r="H964" s="40"/>
      <c r="I964" s="233"/>
      <c r="J964" s="40"/>
      <c r="K964" s="40"/>
      <c r="L964" s="44"/>
      <c r="M964" s="234"/>
      <c r="N964" s="235"/>
      <c r="O964" s="91"/>
      <c r="P964" s="91"/>
      <c r="Q964" s="91"/>
      <c r="R964" s="91"/>
      <c r="S964" s="91"/>
      <c r="T964" s="92"/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  <c r="AE964" s="38"/>
      <c r="AT964" s="17" t="s">
        <v>132</v>
      </c>
      <c r="AU964" s="17" t="s">
        <v>90</v>
      </c>
    </row>
    <row r="965" s="13" customFormat="1">
      <c r="A965" s="13"/>
      <c r="B965" s="236"/>
      <c r="C965" s="237"/>
      <c r="D965" s="231" t="s">
        <v>134</v>
      </c>
      <c r="E965" s="238" t="s">
        <v>1</v>
      </c>
      <c r="F965" s="239" t="s">
        <v>437</v>
      </c>
      <c r="G965" s="237"/>
      <c r="H965" s="238" t="s">
        <v>1</v>
      </c>
      <c r="I965" s="240"/>
      <c r="J965" s="237"/>
      <c r="K965" s="237"/>
      <c r="L965" s="241"/>
      <c r="M965" s="242"/>
      <c r="N965" s="243"/>
      <c r="O965" s="243"/>
      <c r="P965" s="243"/>
      <c r="Q965" s="243"/>
      <c r="R965" s="243"/>
      <c r="S965" s="243"/>
      <c r="T965" s="244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5" t="s">
        <v>134</v>
      </c>
      <c r="AU965" s="245" t="s">
        <v>90</v>
      </c>
      <c r="AV965" s="13" t="s">
        <v>88</v>
      </c>
      <c r="AW965" s="13" t="s">
        <v>38</v>
      </c>
      <c r="AX965" s="13" t="s">
        <v>80</v>
      </c>
      <c r="AY965" s="245" t="s">
        <v>124</v>
      </c>
    </row>
    <row r="966" s="13" customFormat="1">
      <c r="A966" s="13"/>
      <c r="B966" s="236"/>
      <c r="C966" s="237"/>
      <c r="D966" s="231" t="s">
        <v>134</v>
      </c>
      <c r="E966" s="238" t="s">
        <v>1</v>
      </c>
      <c r="F966" s="239" t="s">
        <v>695</v>
      </c>
      <c r="G966" s="237"/>
      <c r="H966" s="238" t="s">
        <v>1</v>
      </c>
      <c r="I966" s="240"/>
      <c r="J966" s="237"/>
      <c r="K966" s="237"/>
      <c r="L966" s="241"/>
      <c r="M966" s="242"/>
      <c r="N966" s="243"/>
      <c r="O966" s="243"/>
      <c r="P966" s="243"/>
      <c r="Q966" s="243"/>
      <c r="R966" s="243"/>
      <c r="S966" s="243"/>
      <c r="T966" s="244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5" t="s">
        <v>134</v>
      </c>
      <c r="AU966" s="245" t="s">
        <v>90</v>
      </c>
      <c r="AV966" s="13" t="s">
        <v>88</v>
      </c>
      <c r="AW966" s="13" t="s">
        <v>38</v>
      </c>
      <c r="AX966" s="13" t="s">
        <v>80</v>
      </c>
      <c r="AY966" s="245" t="s">
        <v>124</v>
      </c>
    </row>
    <row r="967" s="14" customFormat="1">
      <c r="A967" s="14"/>
      <c r="B967" s="246"/>
      <c r="C967" s="247"/>
      <c r="D967" s="231" t="s">
        <v>134</v>
      </c>
      <c r="E967" s="248" t="s">
        <v>1</v>
      </c>
      <c r="F967" s="249" t="s">
        <v>88</v>
      </c>
      <c r="G967" s="247"/>
      <c r="H967" s="250">
        <v>1</v>
      </c>
      <c r="I967" s="251"/>
      <c r="J967" s="247"/>
      <c r="K967" s="247"/>
      <c r="L967" s="252"/>
      <c r="M967" s="253"/>
      <c r="N967" s="254"/>
      <c r="O967" s="254"/>
      <c r="P967" s="254"/>
      <c r="Q967" s="254"/>
      <c r="R967" s="254"/>
      <c r="S967" s="254"/>
      <c r="T967" s="255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6" t="s">
        <v>134</v>
      </c>
      <c r="AU967" s="256" t="s">
        <v>90</v>
      </c>
      <c r="AV967" s="14" t="s">
        <v>90</v>
      </c>
      <c r="AW967" s="14" t="s">
        <v>38</v>
      </c>
      <c r="AX967" s="14" t="s">
        <v>80</v>
      </c>
      <c r="AY967" s="256" t="s">
        <v>124</v>
      </c>
    </row>
    <row r="968" s="13" customFormat="1">
      <c r="A968" s="13"/>
      <c r="B968" s="236"/>
      <c r="C968" s="237"/>
      <c r="D968" s="231" t="s">
        <v>134</v>
      </c>
      <c r="E968" s="238" t="s">
        <v>1</v>
      </c>
      <c r="F968" s="239" t="s">
        <v>688</v>
      </c>
      <c r="G968" s="237"/>
      <c r="H968" s="238" t="s">
        <v>1</v>
      </c>
      <c r="I968" s="240"/>
      <c r="J968" s="237"/>
      <c r="K968" s="237"/>
      <c r="L968" s="241"/>
      <c r="M968" s="242"/>
      <c r="N968" s="243"/>
      <c r="O968" s="243"/>
      <c r="P968" s="243"/>
      <c r="Q968" s="243"/>
      <c r="R968" s="243"/>
      <c r="S968" s="243"/>
      <c r="T968" s="244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5" t="s">
        <v>134</v>
      </c>
      <c r="AU968" s="245" t="s">
        <v>90</v>
      </c>
      <c r="AV968" s="13" t="s">
        <v>88</v>
      </c>
      <c r="AW968" s="13" t="s">
        <v>38</v>
      </c>
      <c r="AX968" s="13" t="s">
        <v>80</v>
      </c>
      <c r="AY968" s="245" t="s">
        <v>124</v>
      </c>
    </row>
    <row r="969" s="14" customFormat="1">
      <c r="A969" s="14"/>
      <c r="B969" s="246"/>
      <c r="C969" s="247"/>
      <c r="D969" s="231" t="s">
        <v>134</v>
      </c>
      <c r="E969" s="248" t="s">
        <v>1</v>
      </c>
      <c r="F969" s="249" t="s">
        <v>88</v>
      </c>
      <c r="G969" s="247"/>
      <c r="H969" s="250">
        <v>1</v>
      </c>
      <c r="I969" s="251"/>
      <c r="J969" s="247"/>
      <c r="K969" s="247"/>
      <c r="L969" s="252"/>
      <c r="M969" s="253"/>
      <c r="N969" s="254"/>
      <c r="O969" s="254"/>
      <c r="P969" s="254"/>
      <c r="Q969" s="254"/>
      <c r="R969" s="254"/>
      <c r="S969" s="254"/>
      <c r="T969" s="255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6" t="s">
        <v>134</v>
      </c>
      <c r="AU969" s="256" t="s">
        <v>90</v>
      </c>
      <c r="AV969" s="14" t="s">
        <v>90</v>
      </c>
      <c r="AW969" s="14" t="s">
        <v>38</v>
      </c>
      <c r="AX969" s="14" t="s">
        <v>80</v>
      </c>
      <c r="AY969" s="256" t="s">
        <v>124</v>
      </c>
    </row>
    <row r="970" s="13" customFormat="1">
      <c r="A970" s="13"/>
      <c r="B970" s="236"/>
      <c r="C970" s="237"/>
      <c r="D970" s="231" t="s">
        <v>134</v>
      </c>
      <c r="E970" s="238" t="s">
        <v>1</v>
      </c>
      <c r="F970" s="239" t="s">
        <v>354</v>
      </c>
      <c r="G970" s="237"/>
      <c r="H970" s="238" t="s">
        <v>1</v>
      </c>
      <c r="I970" s="240"/>
      <c r="J970" s="237"/>
      <c r="K970" s="237"/>
      <c r="L970" s="241"/>
      <c r="M970" s="242"/>
      <c r="N970" s="243"/>
      <c r="O970" s="243"/>
      <c r="P970" s="243"/>
      <c r="Q970" s="243"/>
      <c r="R970" s="243"/>
      <c r="S970" s="243"/>
      <c r="T970" s="244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5" t="s">
        <v>134</v>
      </c>
      <c r="AU970" s="245" t="s">
        <v>90</v>
      </c>
      <c r="AV970" s="13" t="s">
        <v>88</v>
      </c>
      <c r="AW970" s="13" t="s">
        <v>38</v>
      </c>
      <c r="AX970" s="13" t="s">
        <v>80</v>
      </c>
      <c r="AY970" s="245" t="s">
        <v>124</v>
      </c>
    </row>
    <row r="971" s="14" customFormat="1">
      <c r="A971" s="14"/>
      <c r="B971" s="246"/>
      <c r="C971" s="247"/>
      <c r="D971" s="231" t="s">
        <v>134</v>
      </c>
      <c r="E971" s="248" t="s">
        <v>1</v>
      </c>
      <c r="F971" s="249" t="s">
        <v>88</v>
      </c>
      <c r="G971" s="247"/>
      <c r="H971" s="250">
        <v>1</v>
      </c>
      <c r="I971" s="251"/>
      <c r="J971" s="247"/>
      <c r="K971" s="247"/>
      <c r="L971" s="252"/>
      <c r="M971" s="253"/>
      <c r="N971" s="254"/>
      <c r="O971" s="254"/>
      <c r="P971" s="254"/>
      <c r="Q971" s="254"/>
      <c r="R971" s="254"/>
      <c r="S971" s="254"/>
      <c r="T971" s="255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6" t="s">
        <v>134</v>
      </c>
      <c r="AU971" s="256" t="s">
        <v>90</v>
      </c>
      <c r="AV971" s="14" t="s">
        <v>90</v>
      </c>
      <c r="AW971" s="14" t="s">
        <v>38</v>
      </c>
      <c r="AX971" s="14" t="s">
        <v>80</v>
      </c>
      <c r="AY971" s="256" t="s">
        <v>124</v>
      </c>
    </row>
    <row r="972" s="13" customFormat="1">
      <c r="A972" s="13"/>
      <c r="B972" s="236"/>
      <c r="C972" s="237"/>
      <c r="D972" s="231" t="s">
        <v>134</v>
      </c>
      <c r="E972" s="238" t="s">
        <v>1</v>
      </c>
      <c r="F972" s="239" t="s">
        <v>742</v>
      </c>
      <c r="G972" s="237"/>
      <c r="H972" s="238" t="s">
        <v>1</v>
      </c>
      <c r="I972" s="240"/>
      <c r="J972" s="237"/>
      <c r="K972" s="237"/>
      <c r="L972" s="241"/>
      <c r="M972" s="242"/>
      <c r="N972" s="243"/>
      <c r="O972" s="243"/>
      <c r="P972" s="243"/>
      <c r="Q972" s="243"/>
      <c r="R972" s="243"/>
      <c r="S972" s="243"/>
      <c r="T972" s="244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5" t="s">
        <v>134</v>
      </c>
      <c r="AU972" s="245" t="s">
        <v>90</v>
      </c>
      <c r="AV972" s="13" t="s">
        <v>88</v>
      </c>
      <c r="AW972" s="13" t="s">
        <v>38</v>
      </c>
      <c r="AX972" s="13" t="s">
        <v>80</v>
      </c>
      <c r="AY972" s="245" t="s">
        <v>124</v>
      </c>
    </row>
    <row r="973" s="14" customFormat="1">
      <c r="A973" s="14"/>
      <c r="B973" s="246"/>
      <c r="C973" s="247"/>
      <c r="D973" s="231" t="s">
        <v>134</v>
      </c>
      <c r="E973" s="248" t="s">
        <v>1</v>
      </c>
      <c r="F973" s="249" t="s">
        <v>88</v>
      </c>
      <c r="G973" s="247"/>
      <c r="H973" s="250">
        <v>1</v>
      </c>
      <c r="I973" s="251"/>
      <c r="J973" s="247"/>
      <c r="K973" s="247"/>
      <c r="L973" s="252"/>
      <c r="M973" s="253"/>
      <c r="N973" s="254"/>
      <c r="O973" s="254"/>
      <c r="P973" s="254"/>
      <c r="Q973" s="254"/>
      <c r="R973" s="254"/>
      <c r="S973" s="254"/>
      <c r="T973" s="255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6" t="s">
        <v>134</v>
      </c>
      <c r="AU973" s="256" t="s">
        <v>90</v>
      </c>
      <c r="AV973" s="14" t="s">
        <v>90</v>
      </c>
      <c r="AW973" s="14" t="s">
        <v>38</v>
      </c>
      <c r="AX973" s="14" t="s">
        <v>80</v>
      </c>
      <c r="AY973" s="256" t="s">
        <v>124</v>
      </c>
    </row>
    <row r="974" s="13" customFormat="1">
      <c r="A974" s="13"/>
      <c r="B974" s="236"/>
      <c r="C974" s="237"/>
      <c r="D974" s="231" t="s">
        <v>134</v>
      </c>
      <c r="E974" s="238" t="s">
        <v>1</v>
      </c>
      <c r="F974" s="239" t="s">
        <v>743</v>
      </c>
      <c r="G974" s="237"/>
      <c r="H974" s="238" t="s">
        <v>1</v>
      </c>
      <c r="I974" s="240"/>
      <c r="J974" s="237"/>
      <c r="K974" s="237"/>
      <c r="L974" s="241"/>
      <c r="M974" s="242"/>
      <c r="N974" s="243"/>
      <c r="O974" s="243"/>
      <c r="P974" s="243"/>
      <c r="Q974" s="243"/>
      <c r="R974" s="243"/>
      <c r="S974" s="243"/>
      <c r="T974" s="244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5" t="s">
        <v>134</v>
      </c>
      <c r="AU974" s="245" t="s">
        <v>90</v>
      </c>
      <c r="AV974" s="13" t="s">
        <v>88</v>
      </c>
      <c r="AW974" s="13" t="s">
        <v>38</v>
      </c>
      <c r="AX974" s="13" t="s">
        <v>80</v>
      </c>
      <c r="AY974" s="245" t="s">
        <v>124</v>
      </c>
    </row>
    <row r="975" s="14" customFormat="1">
      <c r="A975" s="14"/>
      <c r="B975" s="246"/>
      <c r="C975" s="247"/>
      <c r="D975" s="231" t="s">
        <v>134</v>
      </c>
      <c r="E975" s="248" t="s">
        <v>1</v>
      </c>
      <c r="F975" s="249" t="s">
        <v>88</v>
      </c>
      <c r="G975" s="247"/>
      <c r="H975" s="250">
        <v>1</v>
      </c>
      <c r="I975" s="251"/>
      <c r="J975" s="247"/>
      <c r="K975" s="247"/>
      <c r="L975" s="252"/>
      <c r="M975" s="253"/>
      <c r="N975" s="254"/>
      <c r="O975" s="254"/>
      <c r="P975" s="254"/>
      <c r="Q975" s="254"/>
      <c r="R975" s="254"/>
      <c r="S975" s="254"/>
      <c r="T975" s="255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6" t="s">
        <v>134</v>
      </c>
      <c r="AU975" s="256" t="s">
        <v>90</v>
      </c>
      <c r="AV975" s="14" t="s">
        <v>90</v>
      </c>
      <c r="AW975" s="14" t="s">
        <v>38</v>
      </c>
      <c r="AX975" s="14" t="s">
        <v>80</v>
      </c>
      <c r="AY975" s="256" t="s">
        <v>124</v>
      </c>
    </row>
    <row r="976" s="13" customFormat="1">
      <c r="A976" s="13"/>
      <c r="B976" s="236"/>
      <c r="C976" s="237"/>
      <c r="D976" s="231" t="s">
        <v>134</v>
      </c>
      <c r="E976" s="238" t="s">
        <v>1</v>
      </c>
      <c r="F976" s="239" t="s">
        <v>689</v>
      </c>
      <c r="G976" s="237"/>
      <c r="H976" s="238" t="s">
        <v>1</v>
      </c>
      <c r="I976" s="240"/>
      <c r="J976" s="237"/>
      <c r="K976" s="237"/>
      <c r="L976" s="241"/>
      <c r="M976" s="242"/>
      <c r="N976" s="243"/>
      <c r="O976" s="243"/>
      <c r="P976" s="243"/>
      <c r="Q976" s="243"/>
      <c r="R976" s="243"/>
      <c r="S976" s="243"/>
      <c r="T976" s="244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5" t="s">
        <v>134</v>
      </c>
      <c r="AU976" s="245" t="s">
        <v>90</v>
      </c>
      <c r="AV976" s="13" t="s">
        <v>88</v>
      </c>
      <c r="AW976" s="13" t="s">
        <v>38</v>
      </c>
      <c r="AX976" s="13" t="s">
        <v>80</v>
      </c>
      <c r="AY976" s="245" t="s">
        <v>124</v>
      </c>
    </row>
    <row r="977" s="14" customFormat="1">
      <c r="A977" s="14"/>
      <c r="B977" s="246"/>
      <c r="C977" s="247"/>
      <c r="D977" s="231" t="s">
        <v>134</v>
      </c>
      <c r="E977" s="248" t="s">
        <v>1</v>
      </c>
      <c r="F977" s="249" t="s">
        <v>88</v>
      </c>
      <c r="G977" s="247"/>
      <c r="H977" s="250">
        <v>1</v>
      </c>
      <c r="I977" s="251"/>
      <c r="J977" s="247"/>
      <c r="K977" s="247"/>
      <c r="L977" s="252"/>
      <c r="M977" s="253"/>
      <c r="N977" s="254"/>
      <c r="O977" s="254"/>
      <c r="P977" s="254"/>
      <c r="Q977" s="254"/>
      <c r="R977" s="254"/>
      <c r="S977" s="254"/>
      <c r="T977" s="255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6" t="s">
        <v>134</v>
      </c>
      <c r="AU977" s="256" t="s">
        <v>90</v>
      </c>
      <c r="AV977" s="14" t="s">
        <v>90</v>
      </c>
      <c r="AW977" s="14" t="s">
        <v>38</v>
      </c>
      <c r="AX977" s="14" t="s">
        <v>80</v>
      </c>
      <c r="AY977" s="256" t="s">
        <v>124</v>
      </c>
    </row>
    <row r="978" s="13" customFormat="1">
      <c r="A978" s="13"/>
      <c r="B978" s="236"/>
      <c r="C978" s="237"/>
      <c r="D978" s="231" t="s">
        <v>134</v>
      </c>
      <c r="E978" s="238" t="s">
        <v>1</v>
      </c>
      <c r="F978" s="239" t="s">
        <v>356</v>
      </c>
      <c r="G978" s="237"/>
      <c r="H978" s="238" t="s">
        <v>1</v>
      </c>
      <c r="I978" s="240"/>
      <c r="J978" s="237"/>
      <c r="K978" s="237"/>
      <c r="L978" s="241"/>
      <c r="M978" s="242"/>
      <c r="N978" s="243"/>
      <c r="O978" s="243"/>
      <c r="P978" s="243"/>
      <c r="Q978" s="243"/>
      <c r="R978" s="243"/>
      <c r="S978" s="243"/>
      <c r="T978" s="244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5" t="s">
        <v>134</v>
      </c>
      <c r="AU978" s="245" t="s">
        <v>90</v>
      </c>
      <c r="AV978" s="13" t="s">
        <v>88</v>
      </c>
      <c r="AW978" s="13" t="s">
        <v>38</v>
      </c>
      <c r="AX978" s="13" t="s">
        <v>80</v>
      </c>
      <c r="AY978" s="245" t="s">
        <v>124</v>
      </c>
    </row>
    <row r="979" s="14" customFormat="1">
      <c r="A979" s="14"/>
      <c r="B979" s="246"/>
      <c r="C979" s="247"/>
      <c r="D979" s="231" t="s">
        <v>134</v>
      </c>
      <c r="E979" s="248" t="s">
        <v>1</v>
      </c>
      <c r="F979" s="249" t="s">
        <v>88</v>
      </c>
      <c r="G979" s="247"/>
      <c r="H979" s="250">
        <v>1</v>
      </c>
      <c r="I979" s="251"/>
      <c r="J979" s="247"/>
      <c r="K979" s="247"/>
      <c r="L979" s="252"/>
      <c r="M979" s="253"/>
      <c r="N979" s="254"/>
      <c r="O979" s="254"/>
      <c r="P979" s="254"/>
      <c r="Q979" s="254"/>
      <c r="R979" s="254"/>
      <c r="S979" s="254"/>
      <c r="T979" s="255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6" t="s">
        <v>134</v>
      </c>
      <c r="AU979" s="256" t="s">
        <v>90</v>
      </c>
      <c r="AV979" s="14" t="s">
        <v>90</v>
      </c>
      <c r="AW979" s="14" t="s">
        <v>38</v>
      </c>
      <c r="AX979" s="14" t="s">
        <v>80</v>
      </c>
      <c r="AY979" s="256" t="s">
        <v>124</v>
      </c>
    </row>
    <row r="980" s="13" customFormat="1">
      <c r="A980" s="13"/>
      <c r="B980" s="236"/>
      <c r="C980" s="237"/>
      <c r="D980" s="231" t="s">
        <v>134</v>
      </c>
      <c r="E980" s="238" t="s">
        <v>1</v>
      </c>
      <c r="F980" s="239" t="s">
        <v>690</v>
      </c>
      <c r="G980" s="237"/>
      <c r="H980" s="238" t="s">
        <v>1</v>
      </c>
      <c r="I980" s="240"/>
      <c r="J980" s="237"/>
      <c r="K980" s="237"/>
      <c r="L980" s="241"/>
      <c r="M980" s="242"/>
      <c r="N980" s="243"/>
      <c r="O980" s="243"/>
      <c r="P980" s="243"/>
      <c r="Q980" s="243"/>
      <c r="R980" s="243"/>
      <c r="S980" s="243"/>
      <c r="T980" s="244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5" t="s">
        <v>134</v>
      </c>
      <c r="AU980" s="245" t="s">
        <v>90</v>
      </c>
      <c r="AV980" s="13" t="s">
        <v>88</v>
      </c>
      <c r="AW980" s="13" t="s">
        <v>38</v>
      </c>
      <c r="AX980" s="13" t="s">
        <v>80</v>
      </c>
      <c r="AY980" s="245" t="s">
        <v>124</v>
      </c>
    </row>
    <row r="981" s="14" customFormat="1">
      <c r="A981" s="14"/>
      <c r="B981" s="246"/>
      <c r="C981" s="247"/>
      <c r="D981" s="231" t="s">
        <v>134</v>
      </c>
      <c r="E981" s="248" t="s">
        <v>1</v>
      </c>
      <c r="F981" s="249" t="s">
        <v>88</v>
      </c>
      <c r="G981" s="247"/>
      <c r="H981" s="250">
        <v>1</v>
      </c>
      <c r="I981" s="251"/>
      <c r="J981" s="247"/>
      <c r="K981" s="247"/>
      <c r="L981" s="252"/>
      <c r="M981" s="253"/>
      <c r="N981" s="254"/>
      <c r="O981" s="254"/>
      <c r="P981" s="254"/>
      <c r="Q981" s="254"/>
      <c r="R981" s="254"/>
      <c r="S981" s="254"/>
      <c r="T981" s="255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6" t="s">
        <v>134</v>
      </c>
      <c r="AU981" s="256" t="s">
        <v>90</v>
      </c>
      <c r="AV981" s="14" t="s">
        <v>90</v>
      </c>
      <c r="AW981" s="14" t="s">
        <v>38</v>
      </c>
      <c r="AX981" s="14" t="s">
        <v>80</v>
      </c>
      <c r="AY981" s="256" t="s">
        <v>124</v>
      </c>
    </row>
    <row r="982" s="15" customFormat="1">
      <c r="A982" s="15"/>
      <c r="B982" s="257"/>
      <c r="C982" s="258"/>
      <c r="D982" s="231" t="s">
        <v>134</v>
      </c>
      <c r="E982" s="259" t="s">
        <v>1</v>
      </c>
      <c r="F982" s="260" t="s">
        <v>138</v>
      </c>
      <c r="G982" s="258"/>
      <c r="H982" s="261">
        <v>8</v>
      </c>
      <c r="I982" s="262"/>
      <c r="J982" s="258"/>
      <c r="K982" s="258"/>
      <c r="L982" s="263"/>
      <c r="M982" s="264"/>
      <c r="N982" s="265"/>
      <c r="O982" s="265"/>
      <c r="P982" s="265"/>
      <c r="Q982" s="265"/>
      <c r="R982" s="265"/>
      <c r="S982" s="265"/>
      <c r="T982" s="266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67" t="s">
        <v>134</v>
      </c>
      <c r="AU982" s="267" t="s">
        <v>90</v>
      </c>
      <c r="AV982" s="15" t="s">
        <v>131</v>
      </c>
      <c r="AW982" s="15" t="s">
        <v>38</v>
      </c>
      <c r="AX982" s="15" t="s">
        <v>88</v>
      </c>
      <c r="AY982" s="267" t="s">
        <v>124</v>
      </c>
    </row>
    <row r="983" s="2" customFormat="1" ht="24.15" customHeight="1">
      <c r="A983" s="38"/>
      <c r="B983" s="39"/>
      <c r="C983" s="268" t="s">
        <v>538</v>
      </c>
      <c r="D983" s="268" t="s">
        <v>170</v>
      </c>
      <c r="E983" s="269" t="s">
        <v>789</v>
      </c>
      <c r="F983" s="270" t="s">
        <v>790</v>
      </c>
      <c r="G983" s="271" t="s">
        <v>209</v>
      </c>
      <c r="H983" s="272">
        <v>8</v>
      </c>
      <c r="I983" s="273"/>
      <c r="J983" s="274">
        <f>ROUND(I983*H983,2)</f>
        <v>0</v>
      </c>
      <c r="K983" s="270" t="s">
        <v>390</v>
      </c>
      <c r="L983" s="275"/>
      <c r="M983" s="276" t="s">
        <v>1</v>
      </c>
      <c r="N983" s="277" t="s">
        <v>45</v>
      </c>
      <c r="O983" s="91"/>
      <c r="P983" s="227">
        <f>O983*H983</f>
        <v>0</v>
      </c>
      <c r="Q983" s="227">
        <v>0</v>
      </c>
      <c r="R983" s="227">
        <f>Q983*H983</f>
        <v>0</v>
      </c>
      <c r="S983" s="227">
        <v>0</v>
      </c>
      <c r="T983" s="228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29" t="s">
        <v>391</v>
      </c>
      <c r="AT983" s="229" t="s">
        <v>170</v>
      </c>
      <c r="AU983" s="229" t="s">
        <v>90</v>
      </c>
      <c r="AY983" s="17" t="s">
        <v>124</v>
      </c>
      <c r="BE983" s="230">
        <f>IF(N983="základní",J983,0)</f>
        <v>0</v>
      </c>
      <c r="BF983" s="230">
        <f>IF(N983="snížená",J983,0)</f>
        <v>0</v>
      </c>
      <c r="BG983" s="230">
        <f>IF(N983="zákl. přenesená",J983,0)</f>
        <v>0</v>
      </c>
      <c r="BH983" s="230">
        <f>IF(N983="sníž. přenesená",J983,0)</f>
        <v>0</v>
      </c>
      <c r="BI983" s="230">
        <f>IF(N983="nulová",J983,0)</f>
        <v>0</v>
      </c>
      <c r="BJ983" s="17" t="s">
        <v>88</v>
      </c>
      <c r="BK983" s="230">
        <f>ROUND(I983*H983,2)</f>
        <v>0</v>
      </c>
      <c r="BL983" s="17" t="s">
        <v>381</v>
      </c>
      <c r="BM983" s="229" t="s">
        <v>791</v>
      </c>
    </row>
    <row r="984" s="2" customFormat="1">
      <c r="A984" s="38"/>
      <c r="B984" s="39"/>
      <c r="C984" s="40"/>
      <c r="D984" s="231" t="s">
        <v>132</v>
      </c>
      <c r="E984" s="40"/>
      <c r="F984" s="232" t="s">
        <v>790</v>
      </c>
      <c r="G984" s="40"/>
      <c r="H984" s="40"/>
      <c r="I984" s="233"/>
      <c r="J984" s="40"/>
      <c r="K984" s="40"/>
      <c r="L984" s="44"/>
      <c r="M984" s="234"/>
      <c r="N984" s="235"/>
      <c r="O984" s="91"/>
      <c r="P984" s="91"/>
      <c r="Q984" s="91"/>
      <c r="R984" s="91"/>
      <c r="S984" s="91"/>
      <c r="T984" s="92"/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T984" s="17" t="s">
        <v>132</v>
      </c>
      <c r="AU984" s="17" t="s">
        <v>90</v>
      </c>
    </row>
    <row r="985" s="13" customFormat="1">
      <c r="A985" s="13"/>
      <c r="B985" s="236"/>
      <c r="C985" s="237"/>
      <c r="D985" s="231" t="s">
        <v>134</v>
      </c>
      <c r="E985" s="238" t="s">
        <v>1</v>
      </c>
      <c r="F985" s="239" t="s">
        <v>437</v>
      </c>
      <c r="G985" s="237"/>
      <c r="H985" s="238" t="s">
        <v>1</v>
      </c>
      <c r="I985" s="240"/>
      <c r="J985" s="237"/>
      <c r="K985" s="237"/>
      <c r="L985" s="241"/>
      <c r="M985" s="242"/>
      <c r="N985" s="243"/>
      <c r="O985" s="243"/>
      <c r="P985" s="243"/>
      <c r="Q985" s="243"/>
      <c r="R985" s="243"/>
      <c r="S985" s="243"/>
      <c r="T985" s="244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45" t="s">
        <v>134</v>
      </c>
      <c r="AU985" s="245" t="s">
        <v>90</v>
      </c>
      <c r="AV985" s="13" t="s">
        <v>88</v>
      </c>
      <c r="AW985" s="13" t="s">
        <v>38</v>
      </c>
      <c r="AX985" s="13" t="s">
        <v>80</v>
      </c>
      <c r="AY985" s="245" t="s">
        <v>124</v>
      </c>
    </row>
    <row r="986" s="13" customFormat="1">
      <c r="A986" s="13"/>
      <c r="B986" s="236"/>
      <c r="C986" s="237"/>
      <c r="D986" s="231" t="s">
        <v>134</v>
      </c>
      <c r="E986" s="238" t="s">
        <v>1</v>
      </c>
      <c r="F986" s="239" t="s">
        <v>695</v>
      </c>
      <c r="G986" s="237"/>
      <c r="H986" s="238" t="s">
        <v>1</v>
      </c>
      <c r="I986" s="240"/>
      <c r="J986" s="237"/>
      <c r="K986" s="237"/>
      <c r="L986" s="241"/>
      <c r="M986" s="242"/>
      <c r="N986" s="243"/>
      <c r="O986" s="243"/>
      <c r="P986" s="243"/>
      <c r="Q986" s="243"/>
      <c r="R986" s="243"/>
      <c r="S986" s="243"/>
      <c r="T986" s="244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5" t="s">
        <v>134</v>
      </c>
      <c r="AU986" s="245" t="s">
        <v>90</v>
      </c>
      <c r="AV986" s="13" t="s">
        <v>88</v>
      </c>
      <c r="AW986" s="13" t="s">
        <v>38</v>
      </c>
      <c r="AX986" s="13" t="s">
        <v>80</v>
      </c>
      <c r="AY986" s="245" t="s">
        <v>124</v>
      </c>
    </row>
    <row r="987" s="14" customFormat="1">
      <c r="A987" s="14"/>
      <c r="B987" s="246"/>
      <c r="C987" s="247"/>
      <c r="D987" s="231" t="s">
        <v>134</v>
      </c>
      <c r="E987" s="248" t="s">
        <v>1</v>
      </c>
      <c r="F987" s="249" t="s">
        <v>88</v>
      </c>
      <c r="G987" s="247"/>
      <c r="H987" s="250">
        <v>1</v>
      </c>
      <c r="I987" s="251"/>
      <c r="J987" s="247"/>
      <c r="K987" s="247"/>
      <c r="L987" s="252"/>
      <c r="M987" s="253"/>
      <c r="N987" s="254"/>
      <c r="O987" s="254"/>
      <c r="P987" s="254"/>
      <c r="Q987" s="254"/>
      <c r="R987" s="254"/>
      <c r="S987" s="254"/>
      <c r="T987" s="255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6" t="s">
        <v>134</v>
      </c>
      <c r="AU987" s="256" t="s">
        <v>90</v>
      </c>
      <c r="AV987" s="14" t="s">
        <v>90</v>
      </c>
      <c r="AW987" s="14" t="s">
        <v>38</v>
      </c>
      <c r="AX987" s="14" t="s">
        <v>80</v>
      </c>
      <c r="AY987" s="256" t="s">
        <v>124</v>
      </c>
    </row>
    <row r="988" s="13" customFormat="1">
      <c r="A988" s="13"/>
      <c r="B988" s="236"/>
      <c r="C988" s="237"/>
      <c r="D988" s="231" t="s">
        <v>134</v>
      </c>
      <c r="E988" s="238" t="s">
        <v>1</v>
      </c>
      <c r="F988" s="239" t="s">
        <v>696</v>
      </c>
      <c r="G988" s="237"/>
      <c r="H988" s="238" t="s">
        <v>1</v>
      </c>
      <c r="I988" s="240"/>
      <c r="J988" s="237"/>
      <c r="K988" s="237"/>
      <c r="L988" s="241"/>
      <c r="M988" s="242"/>
      <c r="N988" s="243"/>
      <c r="O988" s="243"/>
      <c r="P988" s="243"/>
      <c r="Q988" s="243"/>
      <c r="R988" s="243"/>
      <c r="S988" s="243"/>
      <c r="T988" s="244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5" t="s">
        <v>134</v>
      </c>
      <c r="AU988" s="245" t="s">
        <v>90</v>
      </c>
      <c r="AV988" s="13" t="s">
        <v>88</v>
      </c>
      <c r="AW988" s="13" t="s">
        <v>38</v>
      </c>
      <c r="AX988" s="13" t="s">
        <v>80</v>
      </c>
      <c r="AY988" s="245" t="s">
        <v>124</v>
      </c>
    </row>
    <row r="989" s="14" customFormat="1">
      <c r="A989" s="14"/>
      <c r="B989" s="246"/>
      <c r="C989" s="247"/>
      <c r="D989" s="231" t="s">
        <v>134</v>
      </c>
      <c r="E989" s="248" t="s">
        <v>1</v>
      </c>
      <c r="F989" s="249" t="s">
        <v>88</v>
      </c>
      <c r="G989" s="247"/>
      <c r="H989" s="250">
        <v>1</v>
      </c>
      <c r="I989" s="251"/>
      <c r="J989" s="247"/>
      <c r="K989" s="247"/>
      <c r="L989" s="252"/>
      <c r="M989" s="253"/>
      <c r="N989" s="254"/>
      <c r="O989" s="254"/>
      <c r="P989" s="254"/>
      <c r="Q989" s="254"/>
      <c r="R989" s="254"/>
      <c r="S989" s="254"/>
      <c r="T989" s="255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6" t="s">
        <v>134</v>
      </c>
      <c r="AU989" s="256" t="s">
        <v>90</v>
      </c>
      <c r="AV989" s="14" t="s">
        <v>90</v>
      </c>
      <c r="AW989" s="14" t="s">
        <v>38</v>
      </c>
      <c r="AX989" s="14" t="s">
        <v>80</v>
      </c>
      <c r="AY989" s="256" t="s">
        <v>124</v>
      </c>
    </row>
    <row r="990" s="13" customFormat="1">
      <c r="A990" s="13"/>
      <c r="B990" s="236"/>
      <c r="C990" s="237"/>
      <c r="D990" s="231" t="s">
        <v>134</v>
      </c>
      <c r="E990" s="238" t="s">
        <v>1</v>
      </c>
      <c r="F990" s="239" t="s">
        <v>354</v>
      </c>
      <c r="G990" s="237"/>
      <c r="H990" s="238" t="s">
        <v>1</v>
      </c>
      <c r="I990" s="240"/>
      <c r="J990" s="237"/>
      <c r="K990" s="237"/>
      <c r="L990" s="241"/>
      <c r="M990" s="242"/>
      <c r="N990" s="243"/>
      <c r="O990" s="243"/>
      <c r="P990" s="243"/>
      <c r="Q990" s="243"/>
      <c r="R990" s="243"/>
      <c r="S990" s="243"/>
      <c r="T990" s="244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5" t="s">
        <v>134</v>
      </c>
      <c r="AU990" s="245" t="s">
        <v>90</v>
      </c>
      <c r="AV990" s="13" t="s">
        <v>88</v>
      </c>
      <c r="AW990" s="13" t="s">
        <v>38</v>
      </c>
      <c r="AX990" s="13" t="s">
        <v>80</v>
      </c>
      <c r="AY990" s="245" t="s">
        <v>124</v>
      </c>
    </row>
    <row r="991" s="14" customFormat="1">
      <c r="A991" s="14"/>
      <c r="B991" s="246"/>
      <c r="C991" s="247"/>
      <c r="D991" s="231" t="s">
        <v>134</v>
      </c>
      <c r="E991" s="248" t="s">
        <v>1</v>
      </c>
      <c r="F991" s="249" t="s">
        <v>88</v>
      </c>
      <c r="G991" s="247"/>
      <c r="H991" s="250">
        <v>1</v>
      </c>
      <c r="I991" s="251"/>
      <c r="J991" s="247"/>
      <c r="K991" s="247"/>
      <c r="L991" s="252"/>
      <c r="M991" s="253"/>
      <c r="N991" s="254"/>
      <c r="O991" s="254"/>
      <c r="P991" s="254"/>
      <c r="Q991" s="254"/>
      <c r="R991" s="254"/>
      <c r="S991" s="254"/>
      <c r="T991" s="255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6" t="s">
        <v>134</v>
      </c>
      <c r="AU991" s="256" t="s">
        <v>90</v>
      </c>
      <c r="AV991" s="14" t="s">
        <v>90</v>
      </c>
      <c r="AW991" s="14" t="s">
        <v>38</v>
      </c>
      <c r="AX991" s="14" t="s">
        <v>80</v>
      </c>
      <c r="AY991" s="256" t="s">
        <v>124</v>
      </c>
    </row>
    <row r="992" s="13" customFormat="1">
      <c r="A992" s="13"/>
      <c r="B992" s="236"/>
      <c r="C992" s="237"/>
      <c r="D992" s="231" t="s">
        <v>134</v>
      </c>
      <c r="E992" s="238" t="s">
        <v>1</v>
      </c>
      <c r="F992" s="239" t="s">
        <v>742</v>
      </c>
      <c r="G992" s="237"/>
      <c r="H992" s="238" t="s">
        <v>1</v>
      </c>
      <c r="I992" s="240"/>
      <c r="J992" s="237"/>
      <c r="K992" s="237"/>
      <c r="L992" s="241"/>
      <c r="M992" s="242"/>
      <c r="N992" s="243"/>
      <c r="O992" s="243"/>
      <c r="P992" s="243"/>
      <c r="Q992" s="243"/>
      <c r="R992" s="243"/>
      <c r="S992" s="243"/>
      <c r="T992" s="244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5" t="s">
        <v>134</v>
      </c>
      <c r="AU992" s="245" t="s">
        <v>90</v>
      </c>
      <c r="AV992" s="13" t="s">
        <v>88</v>
      </c>
      <c r="AW992" s="13" t="s">
        <v>38</v>
      </c>
      <c r="AX992" s="13" t="s">
        <v>80</v>
      </c>
      <c r="AY992" s="245" t="s">
        <v>124</v>
      </c>
    </row>
    <row r="993" s="14" customFormat="1">
      <c r="A993" s="14"/>
      <c r="B993" s="246"/>
      <c r="C993" s="247"/>
      <c r="D993" s="231" t="s">
        <v>134</v>
      </c>
      <c r="E993" s="248" t="s">
        <v>1</v>
      </c>
      <c r="F993" s="249" t="s">
        <v>88</v>
      </c>
      <c r="G993" s="247"/>
      <c r="H993" s="250">
        <v>1</v>
      </c>
      <c r="I993" s="251"/>
      <c r="J993" s="247"/>
      <c r="K993" s="247"/>
      <c r="L993" s="252"/>
      <c r="M993" s="253"/>
      <c r="N993" s="254"/>
      <c r="O993" s="254"/>
      <c r="P993" s="254"/>
      <c r="Q993" s="254"/>
      <c r="R993" s="254"/>
      <c r="S993" s="254"/>
      <c r="T993" s="255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6" t="s">
        <v>134</v>
      </c>
      <c r="AU993" s="256" t="s">
        <v>90</v>
      </c>
      <c r="AV993" s="14" t="s">
        <v>90</v>
      </c>
      <c r="AW993" s="14" t="s">
        <v>38</v>
      </c>
      <c r="AX993" s="14" t="s">
        <v>80</v>
      </c>
      <c r="AY993" s="256" t="s">
        <v>124</v>
      </c>
    </row>
    <row r="994" s="13" customFormat="1">
      <c r="A994" s="13"/>
      <c r="B994" s="236"/>
      <c r="C994" s="237"/>
      <c r="D994" s="231" t="s">
        <v>134</v>
      </c>
      <c r="E994" s="238" t="s">
        <v>1</v>
      </c>
      <c r="F994" s="239" t="s">
        <v>697</v>
      </c>
      <c r="G994" s="237"/>
      <c r="H994" s="238" t="s">
        <v>1</v>
      </c>
      <c r="I994" s="240"/>
      <c r="J994" s="237"/>
      <c r="K994" s="237"/>
      <c r="L994" s="241"/>
      <c r="M994" s="242"/>
      <c r="N994" s="243"/>
      <c r="O994" s="243"/>
      <c r="P994" s="243"/>
      <c r="Q994" s="243"/>
      <c r="R994" s="243"/>
      <c r="S994" s="243"/>
      <c r="T994" s="244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5" t="s">
        <v>134</v>
      </c>
      <c r="AU994" s="245" t="s">
        <v>90</v>
      </c>
      <c r="AV994" s="13" t="s">
        <v>88</v>
      </c>
      <c r="AW994" s="13" t="s">
        <v>38</v>
      </c>
      <c r="AX994" s="13" t="s">
        <v>80</v>
      </c>
      <c r="AY994" s="245" t="s">
        <v>124</v>
      </c>
    </row>
    <row r="995" s="14" customFormat="1">
      <c r="A995" s="14"/>
      <c r="B995" s="246"/>
      <c r="C995" s="247"/>
      <c r="D995" s="231" t="s">
        <v>134</v>
      </c>
      <c r="E995" s="248" t="s">
        <v>1</v>
      </c>
      <c r="F995" s="249" t="s">
        <v>88</v>
      </c>
      <c r="G995" s="247"/>
      <c r="H995" s="250">
        <v>1</v>
      </c>
      <c r="I995" s="251"/>
      <c r="J995" s="247"/>
      <c r="K995" s="247"/>
      <c r="L995" s="252"/>
      <c r="M995" s="253"/>
      <c r="N995" s="254"/>
      <c r="O995" s="254"/>
      <c r="P995" s="254"/>
      <c r="Q995" s="254"/>
      <c r="R995" s="254"/>
      <c r="S995" s="254"/>
      <c r="T995" s="255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6" t="s">
        <v>134</v>
      </c>
      <c r="AU995" s="256" t="s">
        <v>90</v>
      </c>
      <c r="AV995" s="14" t="s">
        <v>90</v>
      </c>
      <c r="AW995" s="14" t="s">
        <v>38</v>
      </c>
      <c r="AX995" s="14" t="s">
        <v>80</v>
      </c>
      <c r="AY995" s="256" t="s">
        <v>124</v>
      </c>
    </row>
    <row r="996" s="13" customFormat="1">
      <c r="A996" s="13"/>
      <c r="B996" s="236"/>
      <c r="C996" s="237"/>
      <c r="D996" s="231" t="s">
        <v>134</v>
      </c>
      <c r="E996" s="238" t="s">
        <v>1</v>
      </c>
      <c r="F996" s="239" t="s">
        <v>698</v>
      </c>
      <c r="G996" s="237"/>
      <c r="H996" s="238" t="s">
        <v>1</v>
      </c>
      <c r="I996" s="240"/>
      <c r="J996" s="237"/>
      <c r="K996" s="237"/>
      <c r="L996" s="241"/>
      <c r="M996" s="242"/>
      <c r="N996" s="243"/>
      <c r="O996" s="243"/>
      <c r="P996" s="243"/>
      <c r="Q996" s="243"/>
      <c r="R996" s="243"/>
      <c r="S996" s="243"/>
      <c r="T996" s="244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5" t="s">
        <v>134</v>
      </c>
      <c r="AU996" s="245" t="s">
        <v>90</v>
      </c>
      <c r="AV996" s="13" t="s">
        <v>88</v>
      </c>
      <c r="AW996" s="13" t="s">
        <v>38</v>
      </c>
      <c r="AX996" s="13" t="s">
        <v>80</v>
      </c>
      <c r="AY996" s="245" t="s">
        <v>124</v>
      </c>
    </row>
    <row r="997" s="14" customFormat="1">
      <c r="A997" s="14"/>
      <c r="B997" s="246"/>
      <c r="C997" s="247"/>
      <c r="D997" s="231" t="s">
        <v>134</v>
      </c>
      <c r="E997" s="248" t="s">
        <v>1</v>
      </c>
      <c r="F997" s="249" t="s">
        <v>88</v>
      </c>
      <c r="G997" s="247"/>
      <c r="H997" s="250">
        <v>1</v>
      </c>
      <c r="I997" s="251"/>
      <c r="J997" s="247"/>
      <c r="K997" s="247"/>
      <c r="L997" s="252"/>
      <c r="M997" s="253"/>
      <c r="N997" s="254"/>
      <c r="O997" s="254"/>
      <c r="P997" s="254"/>
      <c r="Q997" s="254"/>
      <c r="R997" s="254"/>
      <c r="S997" s="254"/>
      <c r="T997" s="255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6" t="s">
        <v>134</v>
      </c>
      <c r="AU997" s="256" t="s">
        <v>90</v>
      </c>
      <c r="AV997" s="14" t="s">
        <v>90</v>
      </c>
      <c r="AW997" s="14" t="s">
        <v>38</v>
      </c>
      <c r="AX997" s="14" t="s">
        <v>80</v>
      </c>
      <c r="AY997" s="256" t="s">
        <v>124</v>
      </c>
    </row>
    <row r="998" s="13" customFormat="1">
      <c r="A998" s="13"/>
      <c r="B998" s="236"/>
      <c r="C998" s="237"/>
      <c r="D998" s="231" t="s">
        <v>134</v>
      </c>
      <c r="E998" s="238" t="s">
        <v>1</v>
      </c>
      <c r="F998" s="239" t="s">
        <v>356</v>
      </c>
      <c r="G998" s="237"/>
      <c r="H998" s="238" t="s">
        <v>1</v>
      </c>
      <c r="I998" s="240"/>
      <c r="J998" s="237"/>
      <c r="K998" s="237"/>
      <c r="L998" s="241"/>
      <c r="M998" s="242"/>
      <c r="N998" s="243"/>
      <c r="O998" s="243"/>
      <c r="P998" s="243"/>
      <c r="Q998" s="243"/>
      <c r="R998" s="243"/>
      <c r="S998" s="243"/>
      <c r="T998" s="244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5" t="s">
        <v>134</v>
      </c>
      <c r="AU998" s="245" t="s">
        <v>90</v>
      </c>
      <c r="AV998" s="13" t="s">
        <v>88</v>
      </c>
      <c r="AW998" s="13" t="s">
        <v>38</v>
      </c>
      <c r="AX998" s="13" t="s">
        <v>80</v>
      </c>
      <c r="AY998" s="245" t="s">
        <v>124</v>
      </c>
    </row>
    <row r="999" s="14" customFormat="1">
      <c r="A999" s="14"/>
      <c r="B999" s="246"/>
      <c r="C999" s="247"/>
      <c r="D999" s="231" t="s">
        <v>134</v>
      </c>
      <c r="E999" s="248" t="s">
        <v>1</v>
      </c>
      <c r="F999" s="249" t="s">
        <v>88</v>
      </c>
      <c r="G999" s="247"/>
      <c r="H999" s="250">
        <v>1</v>
      </c>
      <c r="I999" s="251"/>
      <c r="J999" s="247"/>
      <c r="K999" s="247"/>
      <c r="L999" s="252"/>
      <c r="M999" s="253"/>
      <c r="N999" s="254"/>
      <c r="O999" s="254"/>
      <c r="P999" s="254"/>
      <c r="Q999" s="254"/>
      <c r="R999" s="254"/>
      <c r="S999" s="254"/>
      <c r="T999" s="255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6" t="s">
        <v>134</v>
      </c>
      <c r="AU999" s="256" t="s">
        <v>90</v>
      </c>
      <c r="AV999" s="14" t="s">
        <v>90</v>
      </c>
      <c r="AW999" s="14" t="s">
        <v>38</v>
      </c>
      <c r="AX999" s="14" t="s">
        <v>80</v>
      </c>
      <c r="AY999" s="256" t="s">
        <v>124</v>
      </c>
    </row>
    <row r="1000" s="13" customFormat="1">
      <c r="A1000" s="13"/>
      <c r="B1000" s="236"/>
      <c r="C1000" s="237"/>
      <c r="D1000" s="231" t="s">
        <v>134</v>
      </c>
      <c r="E1000" s="238" t="s">
        <v>1</v>
      </c>
      <c r="F1000" s="239" t="s">
        <v>792</v>
      </c>
      <c r="G1000" s="237"/>
      <c r="H1000" s="238" t="s">
        <v>1</v>
      </c>
      <c r="I1000" s="240"/>
      <c r="J1000" s="237"/>
      <c r="K1000" s="237"/>
      <c r="L1000" s="241"/>
      <c r="M1000" s="242"/>
      <c r="N1000" s="243"/>
      <c r="O1000" s="243"/>
      <c r="P1000" s="243"/>
      <c r="Q1000" s="243"/>
      <c r="R1000" s="243"/>
      <c r="S1000" s="243"/>
      <c r="T1000" s="244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5" t="s">
        <v>134</v>
      </c>
      <c r="AU1000" s="245" t="s">
        <v>90</v>
      </c>
      <c r="AV1000" s="13" t="s">
        <v>88</v>
      </c>
      <c r="AW1000" s="13" t="s">
        <v>38</v>
      </c>
      <c r="AX1000" s="13" t="s">
        <v>80</v>
      </c>
      <c r="AY1000" s="245" t="s">
        <v>124</v>
      </c>
    </row>
    <row r="1001" s="14" customFormat="1">
      <c r="A1001" s="14"/>
      <c r="B1001" s="246"/>
      <c r="C1001" s="247"/>
      <c r="D1001" s="231" t="s">
        <v>134</v>
      </c>
      <c r="E1001" s="248" t="s">
        <v>1</v>
      </c>
      <c r="F1001" s="249" t="s">
        <v>88</v>
      </c>
      <c r="G1001" s="247"/>
      <c r="H1001" s="250">
        <v>1</v>
      </c>
      <c r="I1001" s="251"/>
      <c r="J1001" s="247"/>
      <c r="K1001" s="247"/>
      <c r="L1001" s="252"/>
      <c r="M1001" s="253"/>
      <c r="N1001" s="254"/>
      <c r="O1001" s="254"/>
      <c r="P1001" s="254"/>
      <c r="Q1001" s="254"/>
      <c r="R1001" s="254"/>
      <c r="S1001" s="254"/>
      <c r="T1001" s="255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6" t="s">
        <v>134</v>
      </c>
      <c r="AU1001" s="256" t="s">
        <v>90</v>
      </c>
      <c r="AV1001" s="14" t="s">
        <v>90</v>
      </c>
      <c r="AW1001" s="14" t="s">
        <v>38</v>
      </c>
      <c r="AX1001" s="14" t="s">
        <v>80</v>
      </c>
      <c r="AY1001" s="256" t="s">
        <v>124</v>
      </c>
    </row>
    <row r="1002" s="15" customFormat="1">
      <c r="A1002" s="15"/>
      <c r="B1002" s="257"/>
      <c r="C1002" s="258"/>
      <c r="D1002" s="231" t="s">
        <v>134</v>
      </c>
      <c r="E1002" s="259" t="s">
        <v>1</v>
      </c>
      <c r="F1002" s="260" t="s">
        <v>138</v>
      </c>
      <c r="G1002" s="258"/>
      <c r="H1002" s="261">
        <v>8</v>
      </c>
      <c r="I1002" s="262"/>
      <c r="J1002" s="258"/>
      <c r="K1002" s="258"/>
      <c r="L1002" s="263"/>
      <c r="M1002" s="264"/>
      <c r="N1002" s="265"/>
      <c r="O1002" s="265"/>
      <c r="P1002" s="265"/>
      <c r="Q1002" s="265"/>
      <c r="R1002" s="265"/>
      <c r="S1002" s="265"/>
      <c r="T1002" s="266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267" t="s">
        <v>134</v>
      </c>
      <c r="AU1002" s="267" t="s">
        <v>90</v>
      </c>
      <c r="AV1002" s="15" t="s">
        <v>131</v>
      </c>
      <c r="AW1002" s="15" t="s">
        <v>38</v>
      </c>
      <c r="AX1002" s="15" t="s">
        <v>88</v>
      </c>
      <c r="AY1002" s="267" t="s">
        <v>124</v>
      </c>
    </row>
    <row r="1003" s="2" customFormat="1" ht="14.4" customHeight="1">
      <c r="A1003" s="38"/>
      <c r="B1003" s="39"/>
      <c r="C1003" s="268" t="s">
        <v>793</v>
      </c>
      <c r="D1003" s="268" t="s">
        <v>170</v>
      </c>
      <c r="E1003" s="269" t="s">
        <v>794</v>
      </c>
      <c r="F1003" s="270" t="s">
        <v>795</v>
      </c>
      <c r="G1003" s="271" t="s">
        <v>209</v>
      </c>
      <c r="H1003" s="272">
        <v>8</v>
      </c>
      <c r="I1003" s="273"/>
      <c r="J1003" s="274">
        <f>ROUND(I1003*H1003,2)</f>
        <v>0</v>
      </c>
      <c r="K1003" s="270" t="s">
        <v>390</v>
      </c>
      <c r="L1003" s="275"/>
      <c r="M1003" s="276" t="s">
        <v>1</v>
      </c>
      <c r="N1003" s="277" t="s">
        <v>45</v>
      </c>
      <c r="O1003" s="91"/>
      <c r="P1003" s="227">
        <f>O1003*H1003</f>
        <v>0</v>
      </c>
      <c r="Q1003" s="227">
        <v>0</v>
      </c>
      <c r="R1003" s="227">
        <f>Q1003*H1003</f>
        <v>0</v>
      </c>
      <c r="S1003" s="227">
        <v>0</v>
      </c>
      <c r="T1003" s="228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29" t="s">
        <v>391</v>
      </c>
      <c r="AT1003" s="229" t="s">
        <v>170</v>
      </c>
      <c r="AU1003" s="229" t="s">
        <v>90</v>
      </c>
      <c r="AY1003" s="17" t="s">
        <v>124</v>
      </c>
      <c r="BE1003" s="230">
        <f>IF(N1003="základní",J1003,0)</f>
        <v>0</v>
      </c>
      <c r="BF1003" s="230">
        <f>IF(N1003="snížená",J1003,0)</f>
        <v>0</v>
      </c>
      <c r="BG1003" s="230">
        <f>IF(N1003="zákl. přenesená",J1003,0)</f>
        <v>0</v>
      </c>
      <c r="BH1003" s="230">
        <f>IF(N1003="sníž. přenesená",J1003,0)</f>
        <v>0</v>
      </c>
      <c r="BI1003" s="230">
        <f>IF(N1003="nulová",J1003,0)</f>
        <v>0</v>
      </c>
      <c r="BJ1003" s="17" t="s">
        <v>88</v>
      </c>
      <c r="BK1003" s="230">
        <f>ROUND(I1003*H1003,2)</f>
        <v>0</v>
      </c>
      <c r="BL1003" s="17" t="s">
        <v>381</v>
      </c>
      <c r="BM1003" s="229" t="s">
        <v>796</v>
      </c>
    </row>
    <row r="1004" s="2" customFormat="1">
      <c r="A1004" s="38"/>
      <c r="B1004" s="39"/>
      <c r="C1004" s="40"/>
      <c r="D1004" s="231" t="s">
        <v>132</v>
      </c>
      <c r="E1004" s="40"/>
      <c r="F1004" s="232" t="s">
        <v>795</v>
      </c>
      <c r="G1004" s="40"/>
      <c r="H1004" s="40"/>
      <c r="I1004" s="233"/>
      <c r="J1004" s="40"/>
      <c r="K1004" s="40"/>
      <c r="L1004" s="44"/>
      <c r="M1004" s="234"/>
      <c r="N1004" s="235"/>
      <c r="O1004" s="91"/>
      <c r="P1004" s="91"/>
      <c r="Q1004" s="91"/>
      <c r="R1004" s="91"/>
      <c r="S1004" s="91"/>
      <c r="T1004" s="92"/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T1004" s="17" t="s">
        <v>132</v>
      </c>
      <c r="AU1004" s="17" t="s">
        <v>90</v>
      </c>
    </row>
    <row r="1005" s="13" customFormat="1">
      <c r="A1005" s="13"/>
      <c r="B1005" s="236"/>
      <c r="C1005" s="237"/>
      <c r="D1005" s="231" t="s">
        <v>134</v>
      </c>
      <c r="E1005" s="238" t="s">
        <v>1</v>
      </c>
      <c r="F1005" s="239" t="s">
        <v>437</v>
      </c>
      <c r="G1005" s="237"/>
      <c r="H1005" s="238" t="s">
        <v>1</v>
      </c>
      <c r="I1005" s="240"/>
      <c r="J1005" s="237"/>
      <c r="K1005" s="237"/>
      <c r="L1005" s="241"/>
      <c r="M1005" s="242"/>
      <c r="N1005" s="243"/>
      <c r="O1005" s="243"/>
      <c r="P1005" s="243"/>
      <c r="Q1005" s="243"/>
      <c r="R1005" s="243"/>
      <c r="S1005" s="243"/>
      <c r="T1005" s="244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45" t="s">
        <v>134</v>
      </c>
      <c r="AU1005" s="245" t="s">
        <v>90</v>
      </c>
      <c r="AV1005" s="13" t="s">
        <v>88</v>
      </c>
      <c r="AW1005" s="13" t="s">
        <v>38</v>
      </c>
      <c r="AX1005" s="13" t="s">
        <v>80</v>
      </c>
      <c r="AY1005" s="245" t="s">
        <v>124</v>
      </c>
    </row>
    <row r="1006" s="13" customFormat="1">
      <c r="A1006" s="13"/>
      <c r="B1006" s="236"/>
      <c r="C1006" s="237"/>
      <c r="D1006" s="231" t="s">
        <v>134</v>
      </c>
      <c r="E1006" s="238" t="s">
        <v>1</v>
      </c>
      <c r="F1006" s="239" t="s">
        <v>695</v>
      </c>
      <c r="G1006" s="237"/>
      <c r="H1006" s="238" t="s">
        <v>1</v>
      </c>
      <c r="I1006" s="240"/>
      <c r="J1006" s="237"/>
      <c r="K1006" s="237"/>
      <c r="L1006" s="241"/>
      <c r="M1006" s="242"/>
      <c r="N1006" s="243"/>
      <c r="O1006" s="243"/>
      <c r="P1006" s="243"/>
      <c r="Q1006" s="243"/>
      <c r="R1006" s="243"/>
      <c r="S1006" s="243"/>
      <c r="T1006" s="244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5" t="s">
        <v>134</v>
      </c>
      <c r="AU1006" s="245" t="s">
        <v>90</v>
      </c>
      <c r="AV1006" s="13" t="s">
        <v>88</v>
      </c>
      <c r="AW1006" s="13" t="s">
        <v>38</v>
      </c>
      <c r="AX1006" s="13" t="s">
        <v>80</v>
      </c>
      <c r="AY1006" s="245" t="s">
        <v>124</v>
      </c>
    </row>
    <row r="1007" s="14" customFormat="1">
      <c r="A1007" s="14"/>
      <c r="B1007" s="246"/>
      <c r="C1007" s="247"/>
      <c r="D1007" s="231" t="s">
        <v>134</v>
      </c>
      <c r="E1007" s="248" t="s">
        <v>1</v>
      </c>
      <c r="F1007" s="249" t="s">
        <v>88</v>
      </c>
      <c r="G1007" s="247"/>
      <c r="H1007" s="250">
        <v>1</v>
      </c>
      <c r="I1007" s="251"/>
      <c r="J1007" s="247"/>
      <c r="K1007" s="247"/>
      <c r="L1007" s="252"/>
      <c r="M1007" s="253"/>
      <c r="N1007" s="254"/>
      <c r="O1007" s="254"/>
      <c r="P1007" s="254"/>
      <c r="Q1007" s="254"/>
      <c r="R1007" s="254"/>
      <c r="S1007" s="254"/>
      <c r="T1007" s="255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6" t="s">
        <v>134</v>
      </c>
      <c r="AU1007" s="256" t="s">
        <v>90</v>
      </c>
      <c r="AV1007" s="14" t="s">
        <v>90</v>
      </c>
      <c r="AW1007" s="14" t="s">
        <v>38</v>
      </c>
      <c r="AX1007" s="14" t="s">
        <v>80</v>
      </c>
      <c r="AY1007" s="256" t="s">
        <v>124</v>
      </c>
    </row>
    <row r="1008" s="13" customFormat="1">
      <c r="A1008" s="13"/>
      <c r="B1008" s="236"/>
      <c r="C1008" s="237"/>
      <c r="D1008" s="231" t="s">
        <v>134</v>
      </c>
      <c r="E1008" s="238" t="s">
        <v>1</v>
      </c>
      <c r="F1008" s="239" t="s">
        <v>696</v>
      </c>
      <c r="G1008" s="237"/>
      <c r="H1008" s="238" t="s">
        <v>1</v>
      </c>
      <c r="I1008" s="240"/>
      <c r="J1008" s="237"/>
      <c r="K1008" s="237"/>
      <c r="L1008" s="241"/>
      <c r="M1008" s="242"/>
      <c r="N1008" s="243"/>
      <c r="O1008" s="243"/>
      <c r="P1008" s="243"/>
      <c r="Q1008" s="243"/>
      <c r="R1008" s="243"/>
      <c r="S1008" s="243"/>
      <c r="T1008" s="244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5" t="s">
        <v>134</v>
      </c>
      <c r="AU1008" s="245" t="s">
        <v>90</v>
      </c>
      <c r="AV1008" s="13" t="s">
        <v>88</v>
      </c>
      <c r="AW1008" s="13" t="s">
        <v>38</v>
      </c>
      <c r="AX1008" s="13" t="s">
        <v>80</v>
      </c>
      <c r="AY1008" s="245" t="s">
        <v>124</v>
      </c>
    </row>
    <row r="1009" s="14" customFormat="1">
      <c r="A1009" s="14"/>
      <c r="B1009" s="246"/>
      <c r="C1009" s="247"/>
      <c r="D1009" s="231" t="s">
        <v>134</v>
      </c>
      <c r="E1009" s="248" t="s">
        <v>1</v>
      </c>
      <c r="F1009" s="249" t="s">
        <v>88</v>
      </c>
      <c r="G1009" s="247"/>
      <c r="H1009" s="250">
        <v>1</v>
      </c>
      <c r="I1009" s="251"/>
      <c r="J1009" s="247"/>
      <c r="K1009" s="247"/>
      <c r="L1009" s="252"/>
      <c r="M1009" s="253"/>
      <c r="N1009" s="254"/>
      <c r="O1009" s="254"/>
      <c r="P1009" s="254"/>
      <c r="Q1009" s="254"/>
      <c r="R1009" s="254"/>
      <c r="S1009" s="254"/>
      <c r="T1009" s="255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6" t="s">
        <v>134</v>
      </c>
      <c r="AU1009" s="256" t="s">
        <v>90</v>
      </c>
      <c r="AV1009" s="14" t="s">
        <v>90</v>
      </c>
      <c r="AW1009" s="14" t="s">
        <v>38</v>
      </c>
      <c r="AX1009" s="14" t="s">
        <v>80</v>
      </c>
      <c r="AY1009" s="256" t="s">
        <v>124</v>
      </c>
    </row>
    <row r="1010" s="13" customFormat="1">
      <c r="A1010" s="13"/>
      <c r="B1010" s="236"/>
      <c r="C1010" s="237"/>
      <c r="D1010" s="231" t="s">
        <v>134</v>
      </c>
      <c r="E1010" s="238" t="s">
        <v>1</v>
      </c>
      <c r="F1010" s="239" t="s">
        <v>354</v>
      </c>
      <c r="G1010" s="237"/>
      <c r="H1010" s="238" t="s">
        <v>1</v>
      </c>
      <c r="I1010" s="240"/>
      <c r="J1010" s="237"/>
      <c r="K1010" s="237"/>
      <c r="L1010" s="241"/>
      <c r="M1010" s="242"/>
      <c r="N1010" s="243"/>
      <c r="O1010" s="243"/>
      <c r="P1010" s="243"/>
      <c r="Q1010" s="243"/>
      <c r="R1010" s="243"/>
      <c r="S1010" s="243"/>
      <c r="T1010" s="244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5" t="s">
        <v>134</v>
      </c>
      <c r="AU1010" s="245" t="s">
        <v>90</v>
      </c>
      <c r="AV1010" s="13" t="s">
        <v>88</v>
      </c>
      <c r="AW1010" s="13" t="s">
        <v>38</v>
      </c>
      <c r="AX1010" s="13" t="s">
        <v>80</v>
      </c>
      <c r="AY1010" s="245" t="s">
        <v>124</v>
      </c>
    </row>
    <row r="1011" s="14" customFormat="1">
      <c r="A1011" s="14"/>
      <c r="B1011" s="246"/>
      <c r="C1011" s="247"/>
      <c r="D1011" s="231" t="s">
        <v>134</v>
      </c>
      <c r="E1011" s="248" t="s">
        <v>1</v>
      </c>
      <c r="F1011" s="249" t="s">
        <v>88</v>
      </c>
      <c r="G1011" s="247"/>
      <c r="H1011" s="250">
        <v>1</v>
      </c>
      <c r="I1011" s="251"/>
      <c r="J1011" s="247"/>
      <c r="K1011" s="247"/>
      <c r="L1011" s="252"/>
      <c r="M1011" s="253"/>
      <c r="N1011" s="254"/>
      <c r="O1011" s="254"/>
      <c r="P1011" s="254"/>
      <c r="Q1011" s="254"/>
      <c r="R1011" s="254"/>
      <c r="S1011" s="254"/>
      <c r="T1011" s="255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6" t="s">
        <v>134</v>
      </c>
      <c r="AU1011" s="256" t="s">
        <v>90</v>
      </c>
      <c r="AV1011" s="14" t="s">
        <v>90</v>
      </c>
      <c r="AW1011" s="14" t="s">
        <v>38</v>
      </c>
      <c r="AX1011" s="14" t="s">
        <v>80</v>
      </c>
      <c r="AY1011" s="256" t="s">
        <v>124</v>
      </c>
    </row>
    <row r="1012" s="13" customFormat="1">
      <c r="A1012" s="13"/>
      <c r="B1012" s="236"/>
      <c r="C1012" s="237"/>
      <c r="D1012" s="231" t="s">
        <v>134</v>
      </c>
      <c r="E1012" s="238" t="s">
        <v>1</v>
      </c>
      <c r="F1012" s="239" t="s">
        <v>742</v>
      </c>
      <c r="G1012" s="237"/>
      <c r="H1012" s="238" t="s">
        <v>1</v>
      </c>
      <c r="I1012" s="240"/>
      <c r="J1012" s="237"/>
      <c r="K1012" s="237"/>
      <c r="L1012" s="241"/>
      <c r="M1012" s="242"/>
      <c r="N1012" s="243"/>
      <c r="O1012" s="243"/>
      <c r="P1012" s="243"/>
      <c r="Q1012" s="243"/>
      <c r="R1012" s="243"/>
      <c r="S1012" s="243"/>
      <c r="T1012" s="244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5" t="s">
        <v>134</v>
      </c>
      <c r="AU1012" s="245" t="s">
        <v>90</v>
      </c>
      <c r="AV1012" s="13" t="s">
        <v>88</v>
      </c>
      <c r="AW1012" s="13" t="s">
        <v>38</v>
      </c>
      <c r="AX1012" s="13" t="s">
        <v>80</v>
      </c>
      <c r="AY1012" s="245" t="s">
        <v>124</v>
      </c>
    </row>
    <row r="1013" s="14" customFormat="1">
      <c r="A1013" s="14"/>
      <c r="B1013" s="246"/>
      <c r="C1013" s="247"/>
      <c r="D1013" s="231" t="s">
        <v>134</v>
      </c>
      <c r="E1013" s="248" t="s">
        <v>1</v>
      </c>
      <c r="F1013" s="249" t="s">
        <v>88</v>
      </c>
      <c r="G1013" s="247"/>
      <c r="H1013" s="250">
        <v>1</v>
      </c>
      <c r="I1013" s="251"/>
      <c r="J1013" s="247"/>
      <c r="K1013" s="247"/>
      <c r="L1013" s="252"/>
      <c r="M1013" s="253"/>
      <c r="N1013" s="254"/>
      <c r="O1013" s="254"/>
      <c r="P1013" s="254"/>
      <c r="Q1013" s="254"/>
      <c r="R1013" s="254"/>
      <c r="S1013" s="254"/>
      <c r="T1013" s="255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6" t="s">
        <v>134</v>
      </c>
      <c r="AU1013" s="256" t="s">
        <v>90</v>
      </c>
      <c r="AV1013" s="14" t="s">
        <v>90</v>
      </c>
      <c r="AW1013" s="14" t="s">
        <v>38</v>
      </c>
      <c r="AX1013" s="14" t="s">
        <v>80</v>
      </c>
      <c r="AY1013" s="256" t="s">
        <v>124</v>
      </c>
    </row>
    <row r="1014" s="13" customFormat="1">
      <c r="A1014" s="13"/>
      <c r="B1014" s="236"/>
      <c r="C1014" s="237"/>
      <c r="D1014" s="231" t="s">
        <v>134</v>
      </c>
      <c r="E1014" s="238" t="s">
        <v>1</v>
      </c>
      <c r="F1014" s="239" t="s">
        <v>697</v>
      </c>
      <c r="G1014" s="237"/>
      <c r="H1014" s="238" t="s">
        <v>1</v>
      </c>
      <c r="I1014" s="240"/>
      <c r="J1014" s="237"/>
      <c r="K1014" s="237"/>
      <c r="L1014" s="241"/>
      <c r="M1014" s="242"/>
      <c r="N1014" s="243"/>
      <c r="O1014" s="243"/>
      <c r="P1014" s="243"/>
      <c r="Q1014" s="243"/>
      <c r="R1014" s="243"/>
      <c r="S1014" s="243"/>
      <c r="T1014" s="244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45" t="s">
        <v>134</v>
      </c>
      <c r="AU1014" s="245" t="s">
        <v>90</v>
      </c>
      <c r="AV1014" s="13" t="s">
        <v>88</v>
      </c>
      <c r="AW1014" s="13" t="s">
        <v>38</v>
      </c>
      <c r="AX1014" s="13" t="s">
        <v>80</v>
      </c>
      <c r="AY1014" s="245" t="s">
        <v>124</v>
      </c>
    </row>
    <row r="1015" s="14" customFormat="1">
      <c r="A1015" s="14"/>
      <c r="B1015" s="246"/>
      <c r="C1015" s="247"/>
      <c r="D1015" s="231" t="s">
        <v>134</v>
      </c>
      <c r="E1015" s="248" t="s">
        <v>1</v>
      </c>
      <c r="F1015" s="249" t="s">
        <v>88</v>
      </c>
      <c r="G1015" s="247"/>
      <c r="H1015" s="250">
        <v>1</v>
      </c>
      <c r="I1015" s="251"/>
      <c r="J1015" s="247"/>
      <c r="K1015" s="247"/>
      <c r="L1015" s="252"/>
      <c r="M1015" s="253"/>
      <c r="N1015" s="254"/>
      <c r="O1015" s="254"/>
      <c r="P1015" s="254"/>
      <c r="Q1015" s="254"/>
      <c r="R1015" s="254"/>
      <c r="S1015" s="254"/>
      <c r="T1015" s="255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6" t="s">
        <v>134</v>
      </c>
      <c r="AU1015" s="256" t="s">
        <v>90</v>
      </c>
      <c r="AV1015" s="14" t="s">
        <v>90</v>
      </c>
      <c r="AW1015" s="14" t="s">
        <v>38</v>
      </c>
      <c r="AX1015" s="14" t="s">
        <v>80</v>
      </c>
      <c r="AY1015" s="256" t="s">
        <v>124</v>
      </c>
    </row>
    <row r="1016" s="13" customFormat="1">
      <c r="A1016" s="13"/>
      <c r="B1016" s="236"/>
      <c r="C1016" s="237"/>
      <c r="D1016" s="231" t="s">
        <v>134</v>
      </c>
      <c r="E1016" s="238" t="s">
        <v>1</v>
      </c>
      <c r="F1016" s="239" t="s">
        <v>698</v>
      </c>
      <c r="G1016" s="237"/>
      <c r="H1016" s="238" t="s">
        <v>1</v>
      </c>
      <c r="I1016" s="240"/>
      <c r="J1016" s="237"/>
      <c r="K1016" s="237"/>
      <c r="L1016" s="241"/>
      <c r="M1016" s="242"/>
      <c r="N1016" s="243"/>
      <c r="O1016" s="243"/>
      <c r="P1016" s="243"/>
      <c r="Q1016" s="243"/>
      <c r="R1016" s="243"/>
      <c r="S1016" s="243"/>
      <c r="T1016" s="244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45" t="s">
        <v>134</v>
      </c>
      <c r="AU1016" s="245" t="s">
        <v>90</v>
      </c>
      <c r="AV1016" s="13" t="s">
        <v>88</v>
      </c>
      <c r="AW1016" s="13" t="s">
        <v>38</v>
      </c>
      <c r="AX1016" s="13" t="s">
        <v>80</v>
      </c>
      <c r="AY1016" s="245" t="s">
        <v>124</v>
      </c>
    </row>
    <row r="1017" s="14" customFormat="1">
      <c r="A1017" s="14"/>
      <c r="B1017" s="246"/>
      <c r="C1017" s="247"/>
      <c r="D1017" s="231" t="s">
        <v>134</v>
      </c>
      <c r="E1017" s="248" t="s">
        <v>1</v>
      </c>
      <c r="F1017" s="249" t="s">
        <v>88</v>
      </c>
      <c r="G1017" s="247"/>
      <c r="H1017" s="250">
        <v>1</v>
      </c>
      <c r="I1017" s="251"/>
      <c r="J1017" s="247"/>
      <c r="K1017" s="247"/>
      <c r="L1017" s="252"/>
      <c r="M1017" s="253"/>
      <c r="N1017" s="254"/>
      <c r="O1017" s="254"/>
      <c r="P1017" s="254"/>
      <c r="Q1017" s="254"/>
      <c r="R1017" s="254"/>
      <c r="S1017" s="254"/>
      <c r="T1017" s="255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6" t="s">
        <v>134</v>
      </c>
      <c r="AU1017" s="256" t="s">
        <v>90</v>
      </c>
      <c r="AV1017" s="14" t="s">
        <v>90</v>
      </c>
      <c r="AW1017" s="14" t="s">
        <v>38</v>
      </c>
      <c r="AX1017" s="14" t="s">
        <v>80</v>
      </c>
      <c r="AY1017" s="256" t="s">
        <v>124</v>
      </c>
    </row>
    <row r="1018" s="13" customFormat="1">
      <c r="A1018" s="13"/>
      <c r="B1018" s="236"/>
      <c r="C1018" s="237"/>
      <c r="D1018" s="231" t="s">
        <v>134</v>
      </c>
      <c r="E1018" s="238" t="s">
        <v>1</v>
      </c>
      <c r="F1018" s="239" t="s">
        <v>356</v>
      </c>
      <c r="G1018" s="237"/>
      <c r="H1018" s="238" t="s">
        <v>1</v>
      </c>
      <c r="I1018" s="240"/>
      <c r="J1018" s="237"/>
      <c r="K1018" s="237"/>
      <c r="L1018" s="241"/>
      <c r="M1018" s="242"/>
      <c r="N1018" s="243"/>
      <c r="O1018" s="243"/>
      <c r="P1018" s="243"/>
      <c r="Q1018" s="243"/>
      <c r="R1018" s="243"/>
      <c r="S1018" s="243"/>
      <c r="T1018" s="244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5" t="s">
        <v>134</v>
      </c>
      <c r="AU1018" s="245" t="s">
        <v>90</v>
      </c>
      <c r="AV1018" s="13" t="s">
        <v>88</v>
      </c>
      <c r="AW1018" s="13" t="s">
        <v>38</v>
      </c>
      <c r="AX1018" s="13" t="s">
        <v>80</v>
      </c>
      <c r="AY1018" s="245" t="s">
        <v>124</v>
      </c>
    </row>
    <row r="1019" s="14" customFormat="1">
      <c r="A1019" s="14"/>
      <c r="B1019" s="246"/>
      <c r="C1019" s="247"/>
      <c r="D1019" s="231" t="s">
        <v>134</v>
      </c>
      <c r="E1019" s="248" t="s">
        <v>1</v>
      </c>
      <c r="F1019" s="249" t="s">
        <v>88</v>
      </c>
      <c r="G1019" s="247"/>
      <c r="H1019" s="250">
        <v>1</v>
      </c>
      <c r="I1019" s="251"/>
      <c r="J1019" s="247"/>
      <c r="K1019" s="247"/>
      <c r="L1019" s="252"/>
      <c r="M1019" s="253"/>
      <c r="N1019" s="254"/>
      <c r="O1019" s="254"/>
      <c r="P1019" s="254"/>
      <c r="Q1019" s="254"/>
      <c r="R1019" s="254"/>
      <c r="S1019" s="254"/>
      <c r="T1019" s="255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6" t="s">
        <v>134</v>
      </c>
      <c r="AU1019" s="256" t="s">
        <v>90</v>
      </c>
      <c r="AV1019" s="14" t="s">
        <v>90</v>
      </c>
      <c r="AW1019" s="14" t="s">
        <v>38</v>
      </c>
      <c r="AX1019" s="14" t="s">
        <v>80</v>
      </c>
      <c r="AY1019" s="256" t="s">
        <v>124</v>
      </c>
    </row>
    <row r="1020" s="13" customFormat="1">
      <c r="A1020" s="13"/>
      <c r="B1020" s="236"/>
      <c r="C1020" s="237"/>
      <c r="D1020" s="231" t="s">
        <v>134</v>
      </c>
      <c r="E1020" s="238" t="s">
        <v>1</v>
      </c>
      <c r="F1020" s="239" t="s">
        <v>792</v>
      </c>
      <c r="G1020" s="237"/>
      <c r="H1020" s="238" t="s">
        <v>1</v>
      </c>
      <c r="I1020" s="240"/>
      <c r="J1020" s="237"/>
      <c r="K1020" s="237"/>
      <c r="L1020" s="241"/>
      <c r="M1020" s="242"/>
      <c r="N1020" s="243"/>
      <c r="O1020" s="243"/>
      <c r="P1020" s="243"/>
      <c r="Q1020" s="243"/>
      <c r="R1020" s="243"/>
      <c r="S1020" s="243"/>
      <c r="T1020" s="244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5" t="s">
        <v>134</v>
      </c>
      <c r="AU1020" s="245" t="s">
        <v>90</v>
      </c>
      <c r="AV1020" s="13" t="s">
        <v>88</v>
      </c>
      <c r="AW1020" s="13" t="s">
        <v>38</v>
      </c>
      <c r="AX1020" s="13" t="s">
        <v>80</v>
      </c>
      <c r="AY1020" s="245" t="s">
        <v>124</v>
      </c>
    </row>
    <row r="1021" s="14" customFormat="1">
      <c r="A1021" s="14"/>
      <c r="B1021" s="246"/>
      <c r="C1021" s="247"/>
      <c r="D1021" s="231" t="s">
        <v>134</v>
      </c>
      <c r="E1021" s="248" t="s">
        <v>1</v>
      </c>
      <c r="F1021" s="249" t="s">
        <v>88</v>
      </c>
      <c r="G1021" s="247"/>
      <c r="H1021" s="250">
        <v>1</v>
      </c>
      <c r="I1021" s="251"/>
      <c r="J1021" s="247"/>
      <c r="K1021" s="247"/>
      <c r="L1021" s="252"/>
      <c r="M1021" s="253"/>
      <c r="N1021" s="254"/>
      <c r="O1021" s="254"/>
      <c r="P1021" s="254"/>
      <c r="Q1021" s="254"/>
      <c r="R1021" s="254"/>
      <c r="S1021" s="254"/>
      <c r="T1021" s="255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6" t="s">
        <v>134</v>
      </c>
      <c r="AU1021" s="256" t="s">
        <v>90</v>
      </c>
      <c r="AV1021" s="14" t="s">
        <v>90</v>
      </c>
      <c r="AW1021" s="14" t="s">
        <v>38</v>
      </c>
      <c r="AX1021" s="14" t="s">
        <v>80</v>
      </c>
      <c r="AY1021" s="256" t="s">
        <v>124</v>
      </c>
    </row>
    <row r="1022" s="15" customFormat="1">
      <c r="A1022" s="15"/>
      <c r="B1022" s="257"/>
      <c r="C1022" s="258"/>
      <c r="D1022" s="231" t="s">
        <v>134</v>
      </c>
      <c r="E1022" s="259" t="s">
        <v>1</v>
      </c>
      <c r="F1022" s="260" t="s">
        <v>138</v>
      </c>
      <c r="G1022" s="258"/>
      <c r="H1022" s="261">
        <v>8</v>
      </c>
      <c r="I1022" s="262"/>
      <c r="J1022" s="258"/>
      <c r="K1022" s="258"/>
      <c r="L1022" s="263"/>
      <c r="M1022" s="264"/>
      <c r="N1022" s="265"/>
      <c r="O1022" s="265"/>
      <c r="P1022" s="265"/>
      <c r="Q1022" s="265"/>
      <c r="R1022" s="265"/>
      <c r="S1022" s="265"/>
      <c r="T1022" s="266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67" t="s">
        <v>134</v>
      </c>
      <c r="AU1022" s="267" t="s">
        <v>90</v>
      </c>
      <c r="AV1022" s="15" t="s">
        <v>131</v>
      </c>
      <c r="AW1022" s="15" t="s">
        <v>38</v>
      </c>
      <c r="AX1022" s="15" t="s">
        <v>88</v>
      </c>
      <c r="AY1022" s="267" t="s">
        <v>124</v>
      </c>
    </row>
    <row r="1023" s="2" customFormat="1" ht="14.4" customHeight="1">
      <c r="A1023" s="38"/>
      <c r="B1023" s="39"/>
      <c r="C1023" s="268" t="s">
        <v>542</v>
      </c>
      <c r="D1023" s="268" t="s">
        <v>170</v>
      </c>
      <c r="E1023" s="269" t="s">
        <v>797</v>
      </c>
      <c r="F1023" s="270" t="s">
        <v>798</v>
      </c>
      <c r="G1023" s="271" t="s">
        <v>209</v>
      </c>
      <c r="H1023" s="272">
        <v>12</v>
      </c>
      <c r="I1023" s="273"/>
      <c r="J1023" s="274">
        <f>ROUND(I1023*H1023,2)</f>
        <v>0</v>
      </c>
      <c r="K1023" s="270" t="s">
        <v>390</v>
      </c>
      <c r="L1023" s="275"/>
      <c r="M1023" s="276" t="s">
        <v>1</v>
      </c>
      <c r="N1023" s="277" t="s">
        <v>45</v>
      </c>
      <c r="O1023" s="91"/>
      <c r="P1023" s="227">
        <f>O1023*H1023</f>
        <v>0</v>
      </c>
      <c r="Q1023" s="227">
        <v>0</v>
      </c>
      <c r="R1023" s="227">
        <f>Q1023*H1023</f>
        <v>0</v>
      </c>
      <c r="S1023" s="227">
        <v>0</v>
      </c>
      <c r="T1023" s="228">
        <f>S1023*H1023</f>
        <v>0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9" t="s">
        <v>391</v>
      </c>
      <c r="AT1023" s="229" t="s">
        <v>170</v>
      </c>
      <c r="AU1023" s="229" t="s">
        <v>90</v>
      </c>
      <c r="AY1023" s="17" t="s">
        <v>124</v>
      </c>
      <c r="BE1023" s="230">
        <f>IF(N1023="základní",J1023,0)</f>
        <v>0</v>
      </c>
      <c r="BF1023" s="230">
        <f>IF(N1023="snížená",J1023,0)</f>
        <v>0</v>
      </c>
      <c r="BG1023" s="230">
        <f>IF(N1023="zákl. přenesená",J1023,0)</f>
        <v>0</v>
      </c>
      <c r="BH1023" s="230">
        <f>IF(N1023="sníž. přenesená",J1023,0)</f>
        <v>0</v>
      </c>
      <c r="BI1023" s="230">
        <f>IF(N1023="nulová",J1023,0)</f>
        <v>0</v>
      </c>
      <c r="BJ1023" s="17" t="s">
        <v>88</v>
      </c>
      <c r="BK1023" s="230">
        <f>ROUND(I1023*H1023,2)</f>
        <v>0</v>
      </c>
      <c r="BL1023" s="17" t="s">
        <v>381</v>
      </c>
      <c r="BM1023" s="229" t="s">
        <v>799</v>
      </c>
    </row>
    <row r="1024" s="2" customFormat="1">
      <c r="A1024" s="38"/>
      <c r="B1024" s="39"/>
      <c r="C1024" s="40"/>
      <c r="D1024" s="231" t="s">
        <v>132</v>
      </c>
      <c r="E1024" s="40"/>
      <c r="F1024" s="232" t="s">
        <v>798</v>
      </c>
      <c r="G1024" s="40"/>
      <c r="H1024" s="40"/>
      <c r="I1024" s="233"/>
      <c r="J1024" s="40"/>
      <c r="K1024" s="40"/>
      <c r="L1024" s="44"/>
      <c r="M1024" s="234"/>
      <c r="N1024" s="235"/>
      <c r="O1024" s="91"/>
      <c r="P1024" s="91"/>
      <c r="Q1024" s="91"/>
      <c r="R1024" s="91"/>
      <c r="S1024" s="91"/>
      <c r="T1024" s="92"/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T1024" s="17" t="s">
        <v>132</v>
      </c>
      <c r="AU1024" s="17" t="s">
        <v>90</v>
      </c>
    </row>
    <row r="1025" s="13" customFormat="1">
      <c r="A1025" s="13"/>
      <c r="B1025" s="236"/>
      <c r="C1025" s="237"/>
      <c r="D1025" s="231" t="s">
        <v>134</v>
      </c>
      <c r="E1025" s="238" t="s">
        <v>1</v>
      </c>
      <c r="F1025" s="239" t="s">
        <v>437</v>
      </c>
      <c r="G1025" s="237"/>
      <c r="H1025" s="238" t="s">
        <v>1</v>
      </c>
      <c r="I1025" s="240"/>
      <c r="J1025" s="237"/>
      <c r="K1025" s="237"/>
      <c r="L1025" s="241"/>
      <c r="M1025" s="242"/>
      <c r="N1025" s="243"/>
      <c r="O1025" s="243"/>
      <c r="P1025" s="243"/>
      <c r="Q1025" s="243"/>
      <c r="R1025" s="243"/>
      <c r="S1025" s="243"/>
      <c r="T1025" s="244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45" t="s">
        <v>134</v>
      </c>
      <c r="AU1025" s="245" t="s">
        <v>90</v>
      </c>
      <c r="AV1025" s="13" t="s">
        <v>88</v>
      </c>
      <c r="AW1025" s="13" t="s">
        <v>38</v>
      </c>
      <c r="AX1025" s="13" t="s">
        <v>80</v>
      </c>
      <c r="AY1025" s="245" t="s">
        <v>124</v>
      </c>
    </row>
    <row r="1026" s="13" customFormat="1">
      <c r="A1026" s="13"/>
      <c r="B1026" s="236"/>
      <c r="C1026" s="237"/>
      <c r="D1026" s="231" t="s">
        <v>134</v>
      </c>
      <c r="E1026" s="238" t="s">
        <v>1</v>
      </c>
      <c r="F1026" s="239" t="s">
        <v>695</v>
      </c>
      <c r="G1026" s="237"/>
      <c r="H1026" s="238" t="s">
        <v>1</v>
      </c>
      <c r="I1026" s="240"/>
      <c r="J1026" s="237"/>
      <c r="K1026" s="237"/>
      <c r="L1026" s="241"/>
      <c r="M1026" s="242"/>
      <c r="N1026" s="243"/>
      <c r="O1026" s="243"/>
      <c r="P1026" s="243"/>
      <c r="Q1026" s="243"/>
      <c r="R1026" s="243"/>
      <c r="S1026" s="243"/>
      <c r="T1026" s="244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5" t="s">
        <v>134</v>
      </c>
      <c r="AU1026" s="245" t="s">
        <v>90</v>
      </c>
      <c r="AV1026" s="13" t="s">
        <v>88</v>
      </c>
      <c r="AW1026" s="13" t="s">
        <v>38</v>
      </c>
      <c r="AX1026" s="13" t="s">
        <v>80</v>
      </c>
      <c r="AY1026" s="245" t="s">
        <v>124</v>
      </c>
    </row>
    <row r="1027" s="14" customFormat="1">
      <c r="A1027" s="14"/>
      <c r="B1027" s="246"/>
      <c r="C1027" s="247"/>
      <c r="D1027" s="231" t="s">
        <v>134</v>
      </c>
      <c r="E1027" s="248" t="s">
        <v>1</v>
      </c>
      <c r="F1027" s="249" t="s">
        <v>88</v>
      </c>
      <c r="G1027" s="247"/>
      <c r="H1027" s="250">
        <v>1</v>
      </c>
      <c r="I1027" s="251"/>
      <c r="J1027" s="247"/>
      <c r="K1027" s="247"/>
      <c r="L1027" s="252"/>
      <c r="M1027" s="253"/>
      <c r="N1027" s="254"/>
      <c r="O1027" s="254"/>
      <c r="P1027" s="254"/>
      <c r="Q1027" s="254"/>
      <c r="R1027" s="254"/>
      <c r="S1027" s="254"/>
      <c r="T1027" s="255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6" t="s">
        <v>134</v>
      </c>
      <c r="AU1027" s="256" t="s">
        <v>90</v>
      </c>
      <c r="AV1027" s="14" t="s">
        <v>90</v>
      </c>
      <c r="AW1027" s="14" t="s">
        <v>38</v>
      </c>
      <c r="AX1027" s="14" t="s">
        <v>80</v>
      </c>
      <c r="AY1027" s="256" t="s">
        <v>124</v>
      </c>
    </row>
    <row r="1028" s="13" customFormat="1">
      <c r="A1028" s="13"/>
      <c r="B1028" s="236"/>
      <c r="C1028" s="237"/>
      <c r="D1028" s="231" t="s">
        <v>134</v>
      </c>
      <c r="E1028" s="238" t="s">
        <v>1</v>
      </c>
      <c r="F1028" s="239" t="s">
        <v>696</v>
      </c>
      <c r="G1028" s="237"/>
      <c r="H1028" s="238" t="s">
        <v>1</v>
      </c>
      <c r="I1028" s="240"/>
      <c r="J1028" s="237"/>
      <c r="K1028" s="237"/>
      <c r="L1028" s="241"/>
      <c r="M1028" s="242"/>
      <c r="N1028" s="243"/>
      <c r="O1028" s="243"/>
      <c r="P1028" s="243"/>
      <c r="Q1028" s="243"/>
      <c r="R1028" s="243"/>
      <c r="S1028" s="243"/>
      <c r="T1028" s="244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5" t="s">
        <v>134</v>
      </c>
      <c r="AU1028" s="245" t="s">
        <v>90</v>
      </c>
      <c r="AV1028" s="13" t="s">
        <v>88</v>
      </c>
      <c r="AW1028" s="13" t="s">
        <v>38</v>
      </c>
      <c r="AX1028" s="13" t="s">
        <v>80</v>
      </c>
      <c r="AY1028" s="245" t="s">
        <v>124</v>
      </c>
    </row>
    <row r="1029" s="14" customFormat="1">
      <c r="A1029" s="14"/>
      <c r="B1029" s="246"/>
      <c r="C1029" s="247"/>
      <c r="D1029" s="231" t="s">
        <v>134</v>
      </c>
      <c r="E1029" s="248" t="s">
        <v>1</v>
      </c>
      <c r="F1029" s="249" t="s">
        <v>90</v>
      </c>
      <c r="G1029" s="247"/>
      <c r="H1029" s="250">
        <v>2</v>
      </c>
      <c r="I1029" s="251"/>
      <c r="J1029" s="247"/>
      <c r="K1029" s="247"/>
      <c r="L1029" s="252"/>
      <c r="M1029" s="253"/>
      <c r="N1029" s="254"/>
      <c r="O1029" s="254"/>
      <c r="P1029" s="254"/>
      <c r="Q1029" s="254"/>
      <c r="R1029" s="254"/>
      <c r="S1029" s="254"/>
      <c r="T1029" s="255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6" t="s">
        <v>134</v>
      </c>
      <c r="AU1029" s="256" t="s">
        <v>90</v>
      </c>
      <c r="AV1029" s="14" t="s">
        <v>90</v>
      </c>
      <c r="AW1029" s="14" t="s">
        <v>38</v>
      </c>
      <c r="AX1029" s="14" t="s">
        <v>80</v>
      </c>
      <c r="AY1029" s="256" t="s">
        <v>124</v>
      </c>
    </row>
    <row r="1030" s="13" customFormat="1">
      <c r="A1030" s="13"/>
      <c r="B1030" s="236"/>
      <c r="C1030" s="237"/>
      <c r="D1030" s="231" t="s">
        <v>134</v>
      </c>
      <c r="E1030" s="238" t="s">
        <v>1</v>
      </c>
      <c r="F1030" s="239" t="s">
        <v>354</v>
      </c>
      <c r="G1030" s="237"/>
      <c r="H1030" s="238" t="s">
        <v>1</v>
      </c>
      <c r="I1030" s="240"/>
      <c r="J1030" s="237"/>
      <c r="K1030" s="237"/>
      <c r="L1030" s="241"/>
      <c r="M1030" s="242"/>
      <c r="N1030" s="243"/>
      <c r="O1030" s="243"/>
      <c r="P1030" s="243"/>
      <c r="Q1030" s="243"/>
      <c r="R1030" s="243"/>
      <c r="S1030" s="243"/>
      <c r="T1030" s="244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45" t="s">
        <v>134</v>
      </c>
      <c r="AU1030" s="245" t="s">
        <v>90</v>
      </c>
      <c r="AV1030" s="13" t="s">
        <v>88</v>
      </c>
      <c r="AW1030" s="13" t="s">
        <v>38</v>
      </c>
      <c r="AX1030" s="13" t="s">
        <v>80</v>
      </c>
      <c r="AY1030" s="245" t="s">
        <v>124</v>
      </c>
    </row>
    <row r="1031" s="14" customFormat="1">
      <c r="A1031" s="14"/>
      <c r="B1031" s="246"/>
      <c r="C1031" s="247"/>
      <c r="D1031" s="231" t="s">
        <v>134</v>
      </c>
      <c r="E1031" s="248" t="s">
        <v>1</v>
      </c>
      <c r="F1031" s="249" t="s">
        <v>88</v>
      </c>
      <c r="G1031" s="247"/>
      <c r="H1031" s="250">
        <v>1</v>
      </c>
      <c r="I1031" s="251"/>
      <c r="J1031" s="247"/>
      <c r="K1031" s="247"/>
      <c r="L1031" s="252"/>
      <c r="M1031" s="253"/>
      <c r="N1031" s="254"/>
      <c r="O1031" s="254"/>
      <c r="P1031" s="254"/>
      <c r="Q1031" s="254"/>
      <c r="R1031" s="254"/>
      <c r="S1031" s="254"/>
      <c r="T1031" s="255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6" t="s">
        <v>134</v>
      </c>
      <c r="AU1031" s="256" t="s">
        <v>90</v>
      </c>
      <c r="AV1031" s="14" t="s">
        <v>90</v>
      </c>
      <c r="AW1031" s="14" t="s">
        <v>38</v>
      </c>
      <c r="AX1031" s="14" t="s">
        <v>80</v>
      </c>
      <c r="AY1031" s="256" t="s">
        <v>124</v>
      </c>
    </row>
    <row r="1032" s="13" customFormat="1">
      <c r="A1032" s="13"/>
      <c r="B1032" s="236"/>
      <c r="C1032" s="237"/>
      <c r="D1032" s="231" t="s">
        <v>134</v>
      </c>
      <c r="E1032" s="238" t="s">
        <v>1</v>
      </c>
      <c r="F1032" s="239" t="s">
        <v>742</v>
      </c>
      <c r="G1032" s="237"/>
      <c r="H1032" s="238" t="s">
        <v>1</v>
      </c>
      <c r="I1032" s="240"/>
      <c r="J1032" s="237"/>
      <c r="K1032" s="237"/>
      <c r="L1032" s="241"/>
      <c r="M1032" s="242"/>
      <c r="N1032" s="243"/>
      <c r="O1032" s="243"/>
      <c r="P1032" s="243"/>
      <c r="Q1032" s="243"/>
      <c r="R1032" s="243"/>
      <c r="S1032" s="243"/>
      <c r="T1032" s="244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45" t="s">
        <v>134</v>
      </c>
      <c r="AU1032" s="245" t="s">
        <v>90</v>
      </c>
      <c r="AV1032" s="13" t="s">
        <v>88</v>
      </c>
      <c r="AW1032" s="13" t="s">
        <v>38</v>
      </c>
      <c r="AX1032" s="13" t="s">
        <v>80</v>
      </c>
      <c r="AY1032" s="245" t="s">
        <v>124</v>
      </c>
    </row>
    <row r="1033" s="14" customFormat="1">
      <c r="A1033" s="14"/>
      <c r="B1033" s="246"/>
      <c r="C1033" s="247"/>
      <c r="D1033" s="231" t="s">
        <v>134</v>
      </c>
      <c r="E1033" s="248" t="s">
        <v>1</v>
      </c>
      <c r="F1033" s="249" t="s">
        <v>90</v>
      </c>
      <c r="G1033" s="247"/>
      <c r="H1033" s="250">
        <v>2</v>
      </c>
      <c r="I1033" s="251"/>
      <c r="J1033" s="247"/>
      <c r="K1033" s="247"/>
      <c r="L1033" s="252"/>
      <c r="M1033" s="253"/>
      <c r="N1033" s="254"/>
      <c r="O1033" s="254"/>
      <c r="P1033" s="254"/>
      <c r="Q1033" s="254"/>
      <c r="R1033" s="254"/>
      <c r="S1033" s="254"/>
      <c r="T1033" s="255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6" t="s">
        <v>134</v>
      </c>
      <c r="AU1033" s="256" t="s">
        <v>90</v>
      </c>
      <c r="AV1033" s="14" t="s">
        <v>90</v>
      </c>
      <c r="AW1033" s="14" t="s">
        <v>38</v>
      </c>
      <c r="AX1033" s="14" t="s">
        <v>80</v>
      </c>
      <c r="AY1033" s="256" t="s">
        <v>124</v>
      </c>
    </row>
    <row r="1034" s="13" customFormat="1">
      <c r="A1034" s="13"/>
      <c r="B1034" s="236"/>
      <c r="C1034" s="237"/>
      <c r="D1034" s="231" t="s">
        <v>134</v>
      </c>
      <c r="E1034" s="238" t="s">
        <v>1</v>
      </c>
      <c r="F1034" s="239" t="s">
        <v>697</v>
      </c>
      <c r="G1034" s="237"/>
      <c r="H1034" s="238" t="s">
        <v>1</v>
      </c>
      <c r="I1034" s="240"/>
      <c r="J1034" s="237"/>
      <c r="K1034" s="237"/>
      <c r="L1034" s="241"/>
      <c r="M1034" s="242"/>
      <c r="N1034" s="243"/>
      <c r="O1034" s="243"/>
      <c r="P1034" s="243"/>
      <c r="Q1034" s="243"/>
      <c r="R1034" s="243"/>
      <c r="S1034" s="243"/>
      <c r="T1034" s="244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45" t="s">
        <v>134</v>
      </c>
      <c r="AU1034" s="245" t="s">
        <v>90</v>
      </c>
      <c r="AV1034" s="13" t="s">
        <v>88</v>
      </c>
      <c r="AW1034" s="13" t="s">
        <v>38</v>
      </c>
      <c r="AX1034" s="13" t="s">
        <v>80</v>
      </c>
      <c r="AY1034" s="245" t="s">
        <v>124</v>
      </c>
    </row>
    <row r="1035" s="14" customFormat="1">
      <c r="A1035" s="14"/>
      <c r="B1035" s="246"/>
      <c r="C1035" s="247"/>
      <c r="D1035" s="231" t="s">
        <v>134</v>
      </c>
      <c r="E1035" s="248" t="s">
        <v>1</v>
      </c>
      <c r="F1035" s="249" t="s">
        <v>88</v>
      </c>
      <c r="G1035" s="247"/>
      <c r="H1035" s="250">
        <v>1</v>
      </c>
      <c r="I1035" s="251"/>
      <c r="J1035" s="247"/>
      <c r="K1035" s="247"/>
      <c r="L1035" s="252"/>
      <c r="M1035" s="253"/>
      <c r="N1035" s="254"/>
      <c r="O1035" s="254"/>
      <c r="P1035" s="254"/>
      <c r="Q1035" s="254"/>
      <c r="R1035" s="254"/>
      <c r="S1035" s="254"/>
      <c r="T1035" s="255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6" t="s">
        <v>134</v>
      </c>
      <c r="AU1035" s="256" t="s">
        <v>90</v>
      </c>
      <c r="AV1035" s="14" t="s">
        <v>90</v>
      </c>
      <c r="AW1035" s="14" t="s">
        <v>38</v>
      </c>
      <c r="AX1035" s="14" t="s">
        <v>80</v>
      </c>
      <c r="AY1035" s="256" t="s">
        <v>124</v>
      </c>
    </row>
    <row r="1036" s="13" customFormat="1">
      <c r="A1036" s="13"/>
      <c r="B1036" s="236"/>
      <c r="C1036" s="237"/>
      <c r="D1036" s="231" t="s">
        <v>134</v>
      </c>
      <c r="E1036" s="238" t="s">
        <v>1</v>
      </c>
      <c r="F1036" s="239" t="s">
        <v>698</v>
      </c>
      <c r="G1036" s="237"/>
      <c r="H1036" s="238" t="s">
        <v>1</v>
      </c>
      <c r="I1036" s="240"/>
      <c r="J1036" s="237"/>
      <c r="K1036" s="237"/>
      <c r="L1036" s="241"/>
      <c r="M1036" s="242"/>
      <c r="N1036" s="243"/>
      <c r="O1036" s="243"/>
      <c r="P1036" s="243"/>
      <c r="Q1036" s="243"/>
      <c r="R1036" s="243"/>
      <c r="S1036" s="243"/>
      <c r="T1036" s="244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5" t="s">
        <v>134</v>
      </c>
      <c r="AU1036" s="245" t="s">
        <v>90</v>
      </c>
      <c r="AV1036" s="13" t="s">
        <v>88</v>
      </c>
      <c r="AW1036" s="13" t="s">
        <v>38</v>
      </c>
      <c r="AX1036" s="13" t="s">
        <v>80</v>
      </c>
      <c r="AY1036" s="245" t="s">
        <v>124</v>
      </c>
    </row>
    <row r="1037" s="14" customFormat="1">
      <c r="A1037" s="14"/>
      <c r="B1037" s="246"/>
      <c r="C1037" s="247"/>
      <c r="D1037" s="231" t="s">
        <v>134</v>
      </c>
      <c r="E1037" s="248" t="s">
        <v>1</v>
      </c>
      <c r="F1037" s="249" t="s">
        <v>90</v>
      </c>
      <c r="G1037" s="247"/>
      <c r="H1037" s="250">
        <v>2</v>
      </c>
      <c r="I1037" s="251"/>
      <c r="J1037" s="247"/>
      <c r="K1037" s="247"/>
      <c r="L1037" s="252"/>
      <c r="M1037" s="253"/>
      <c r="N1037" s="254"/>
      <c r="O1037" s="254"/>
      <c r="P1037" s="254"/>
      <c r="Q1037" s="254"/>
      <c r="R1037" s="254"/>
      <c r="S1037" s="254"/>
      <c r="T1037" s="255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6" t="s">
        <v>134</v>
      </c>
      <c r="AU1037" s="256" t="s">
        <v>90</v>
      </c>
      <c r="AV1037" s="14" t="s">
        <v>90</v>
      </c>
      <c r="AW1037" s="14" t="s">
        <v>38</v>
      </c>
      <c r="AX1037" s="14" t="s">
        <v>80</v>
      </c>
      <c r="AY1037" s="256" t="s">
        <v>124</v>
      </c>
    </row>
    <row r="1038" s="13" customFormat="1">
      <c r="A1038" s="13"/>
      <c r="B1038" s="236"/>
      <c r="C1038" s="237"/>
      <c r="D1038" s="231" t="s">
        <v>134</v>
      </c>
      <c r="E1038" s="238" t="s">
        <v>1</v>
      </c>
      <c r="F1038" s="239" t="s">
        <v>356</v>
      </c>
      <c r="G1038" s="237"/>
      <c r="H1038" s="238" t="s">
        <v>1</v>
      </c>
      <c r="I1038" s="240"/>
      <c r="J1038" s="237"/>
      <c r="K1038" s="237"/>
      <c r="L1038" s="241"/>
      <c r="M1038" s="242"/>
      <c r="N1038" s="243"/>
      <c r="O1038" s="243"/>
      <c r="P1038" s="243"/>
      <c r="Q1038" s="243"/>
      <c r="R1038" s="243"/>
      <c r="S1038" s="243"/>
      <c r="T1038" s="244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45" t="s">
        <v>134</v>
      </c>
      <c r="AU1038" s="245" t="s">
        <v>90</v>
      </c>
      <c r="AV1038" s="13" t="s">
        <v>88</v>
      </c>
      <c r="AW1038" s="13" t="s">
        <v>38</v>
      </c>
      <c r="AX1038" s="13" t="s">
        <v>80</v>
      </c>
      <c r="AY1038" s="245" t="s">
        <v>124</v>
      </c>
    </row>
    <row r="1039" s="14" customFormat="1">
      <c r="A1039" s="14"/>
      <c r="B1039" s="246"/>
      <c r="C1039" s="247"/>
      <c r="D1039" s="231" t="s">
        <v>134</v>
      </c>
      <c r="E1039" s="248" t="s">
        <v>1</v>
      </c>
      <c r="F1039" s="249" t="s">
        <v>88</v>
      </c>
      <c r="G1039" s="247"/>
      <c r="H1039" s="250">
        <v>1</v>
      </c>
      <c r="I1039" s="251"/>
      <c r="J1039" s="247"/>
      <c r="K1039" s="247"/>
      <c r="L1039" s="252"/>
      <c r="M1039" s="253"/>
      <c r="N1039" s="254"/>
      <c r="O1039" s="254"/>
      <c r="P1039" s="254"/>
      <c r="Q1039" s="254"/>
      <c r="R1039" s="254"/>
      <c r="S1039" s="254"/>
      <c r="T1039" s="255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6" t="s">
        <v>134</v>
      </c>
      <c r="AU1039" s="256" t="s">
        <v>90</v>
      </c>
      <c r="AV1039" s="14" t="s">
        <v>90</v>
      </c>
      <c r="AW1039" s="14" t="s">
        <v>38</v>
      </c>
      <c r="AX1039" s="14" t="s">
        <v>80</v>
      </c>
      <c r="AY1039" s="256" t="s">
        <v>124</v>
      </c>
    </row>
    <row r="1040" s="13" customFormat="1">
      <c r="A1040" s="13"/>
      <c r="B1040" s="236"/>
      <c r="C1040" s="237"/>
      <c r="D1040" s="231" t="s">
        <v>134</v>
      </c>
      <c r="E1040" s="238" t="s">
        <v>1</v>
      </c>
      <c r="F1040" s="239" t="s">
        <v>792</v>
      </c>
      <c r="G1040" s="237"/>
      <c r="H1040" s="238" t="s">
        <v>1</v>
      </c>
      <c r="I1040" s="240"/>
      <c r="J1040" s="237"/>
      <c r="K1040" s="237"/>
      <c r="L1040" s="241"/>
      <c r="M1040" s="242"/>
      <c r="N1040" s="243"/>
      <c r="O1040" s="243"/>
      <c r="P1040" s="243"/>
      <c r="Q1040" s="243"/>
      <c r="R1040" s="243"/>
      <c r="S1040" s="243"/>
      <c r="T1040" s="244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45" t="s">
        <v>134</v>
      </c>
      <c r="AU1040" s="245" t="s">
        <v>90</v>
      </c>
      <c r="AV1040" s="13" t="s">
        <v>88</v>
      </c>
      <c r="AW1040" s="13" t="s">
        <v>38</v>
      </c>
      <c r="AX1040" s="13" t="s">
        <v>80</v>
      </c>
      <c r="AY1040" s="245" t="s">
        <v>124</v>
      </c>
    </row>
    <row r="1041" s="14" customFormat="1">
      <c r="A1041" s="14"/>
      <c r="B1041" s="246"/>
      <c r="C1041" s="247"/>
      <c r="D1041" s="231" t="s">
        <v>134</v>
      </c>
      <c r="E1041" s="248" t="s">
        <v>1</v>
      </c>
      <c r="F1041" s="249" t="s">
        <v>90</v>
      </c>
      <c r="G1041" s="247"/>
      <c r="H1041" s="250">
        <v>2</v>
      </c>
      <c r="I1041" s="251"/>
      <c r="J1041" s="247"/>
      <c r="K1041" s="247"/>
      <c r="L1041" s="252"/>
      <c r="M1041" s="253"/>
      <c r="N1041" s="254"/>
      <c r="O1041" s="254"/>
      <c r="P1041" s="254"/>
      <c r="Q1041" s="254"/>
      <c r="R1041" s="254"/>
      <c r="S1041" s="254"/>
      <c r="T1041" s="255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6" t="s">
        <v>134</v>
      </c>
      <c r="AU1041" s="256" t="s">
        <v>90</v>
      </c>
      <c r="AV1041" s="14" t="s">
        <v>90</v>
      </c>
      <c r="AW1041" s="14" t="s">
        <v>38</v>
      </c>
      <c r="AX1041" s="14" t="s">
        <v>80</v>
      </c>
      <c r="AY1041" s="256" t="s">
        <v>124</v>
      </c>
    </row>
    <row r="1042" s="15" customFormat="1">
      <c r="A1042" s="15"/>
      <c r="B1042" s="257"/>
      <c r="C1042" s="258"/>
      <c r="D1042" s="231" t="s">
        <v>134</v>
      </c>
      <c r="E1042" s="259" t="s">
        <v>1</v>
      </c>
      <c r="F1042" s="260" t="s">
        <v>138</v>
      </c>
      <c r="G1042" s="258"/>
      <c r="H1042" s="261">
        <v>12</v>
      </c>
      <c r="I1042" s="262"/>
      <c r="J1042" s="258"/>
      <c r="K1042" s="258"/>
      <c r="L1042" s="263"/>
      <c r="M1042" s="264"/>
      <c r="N1042" s="265"/>
      <c r="O1042" s="265"/>
      <c r="P1042" s="265"/>
      <c r="Q1042" s="265"/>
      <c r="R1042" s="265"/>
      <c r="S1042" s="265"/>
      <c r="T1042" s="266"/>
      <c r="U1042" s="15"/>
      <c r="V1042" s="15"/>
      <c r="W1042" s="15"/>
      <c r="X1042" s="15"/>
      <c r="Y1042" s="15"/>
      <c r="Z1042" s="15"/>
      <c r="AA1042" s="15"/>
      <c r="AB1042" s="15"/>
      <c r="AC1042" s="15"/>
      <c r="AD1042" s="15"/>
      <c r="AE1042" s="15"/>
      <c r="AT1042" s="267" t="s">
        <v>134</v>
      </c>
      <c r="AU1042" s="267" t="s">
        <v>90</v>
      </c>
      <c r="AV1042" s="15" t="s">
        <v>131</v>
      </c>
      <c r="AW1042" s="15" t="s">
        <v>38</v>
      </c>
      <c r="AX1042" s="15" t="s">
        <v>88</v>
      </c>
      <c r="AY1042" s="267" t="s">
        <v>124</v>
      </c>
    </row>
    <row r="1043" s="2" customFormat="1" ht="24.15" customHeight="1">
      <c r="A1043" s="38"/>
      <c r="B1043" s="39"/>
      <c r="C1043" s="218" t="s">
        <v>800</v>
      </c>
      <c r="D1043" s="218" t="s">
        <v>126</v>
      </c>
      <c r="E1043" s="219" t="s">
        <v>801</v>
      </c>
      <c r="F1043" s="220" t="s">
        <v>802</v>
      </c>
      <c r="G1043" s="221" t="s">
        <v>209</v>
      </c>
      <c r="H1043" s="222">
        <v>4</v>
      </c>
      <c r="I1043" s="223"/>
      <c r="J1043" s="224">
        <f>ROUND(I1043*H1043,2)</f>
        <v>0</v>
      </c>
      <c r="K1043" s="220" t="s">
        <v>130</v>
      </c>
      <c r="L1043" s="44"/>
      <c r="M1043" s="225" t="s">
        <v>1</v>
      </c>
      <c r="N1043" s="226" t="s">
        <v>45</v>
      </c>
      <c r="O1043" s="91"/>
      <c r="P1043" s="227">
        <f>O1043*H1043</f>
        <v>0</v>
      </c>
      <c r="Q1043" s="227">
        <v>0</v>
      </c>
      <c r="R1043" s="227">
        <f>Q1043*H1043</f>
        <v>0</v>
      </c>
      <c r="S1043" s="227">
        <v>0</v>
      </c>
      <c r="T1043" s="228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229" t="s">
        <v>381</v>
      </c>
      <c r="AT1043" s="229" t="s">
        <v>126</v>
      </c>
      <c r="AU1043" s="229" t="s">
        <v>90</v>
      </c>
      <c r="AY1043" s="17" t="s">
        <v>124</v>
      </c>
      <c r="BE1043" s="230">
        <f>IF(N1043="základní",J1043,0)</f>
        <v>0</v>
      </c>
      <c r="BF1043" s="230">
        <f>IF(N1043="snížená",J1043,0)</f>
        <v>0</v>
      </c>
      <c r="BG1043" s="230">
        <f>IF(N1043="zákl. přenesená",J1043,0)</f>
        <v>0</v>
      </c>
      <c r="BH1043" s="230">
        <f>IF(N1043="sníž. přenesená",J1043,0)</f>
        <v>0</v>
      </c>
      <c r="BI1043" s="230">
        <f>IF(N1043="nulová",J1043,0)</f>
        <v>0</v>
      </c>
      <c r="BJ1043" s="17" t="s">
        <v>88</v>
      </c>
      <c r="BK1043" s="230">
        <f>ROUND(I1043*H1043,2)</f>
        <v>0</v>
      </c>
      <c r="BL1043" s="17" t="s">
        <v>381</v>
      </c>
      <c r="BM1043" s="229" t="s">
        <v>803</v>
      </c>
    </row>
    <row r="1044" s="2" customFormat="1">
      <c r="A1044" s="38"/>
      <c r="B1044" s="39"/>
      <c r="C1044" s="40"/>
      <c r="D1044" s="231" t="s">
        <v>132</v>
      </c>
      <c r="E1044" s="40"/>
      <c r="F1044" s="232" t="s">
        <v>802</v>
      </c>
      <c r="G1044" s="40"/>
      <c r="H1044" s="40"/>
      <c r="I1044" s="233"/>
      <c r="J1044" s="40"/>
      <c r="K1044" s="40"/>
      <c r="L1044" s="44"/>
      <c r="M1044" s="234"/>
      <c r="N1044" s="235"/>
      <c r="O1044" s="91"/>
      <c r="P1044" s="91"/>
      <c r="Q1044" s="91"/>
      <c r="R1044" s="91"/>
      <c r="S1044" s="91"/>
      <c r="T1044" s="92"/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T1044" s="17" t="s">
        <v>132</v>
      </c>
      <c r="AU1044" s="17" t="s">
        <v>90</v>
      </c>
    </row>
    <row r="1045" s="13" customFormat="1">
      <c r="A1045" s="13"/>
      <c r="B1045" s="236"/>
      <c r="C1045" s="237"/>
      <c r="D1045" s="231" t="s">
        <v>134</v>
      </c>
      <c r="E1045" s="238" t="s">
        <v>1</v>
      </c>
      <c r="F1045" s="239" t="s">
        <v>300</v>
      </c>
      <c r="G1045" s="237"/>
      <c r="H1045" s="238" t="s">
        <v>1</v>
      </c>
      <c r="I1045" s="240"/>
      <c r="J1045" s="237"/>
      <c r="K1045" s="237"/>
      <c r="L1045" s="241"/>
      <c r="M1045" s="242"/>
      <c r="N1045" s="243"/>
      <c r="O1045" s="243"/>
      <c r="P1045" s="243"/>
      <c r="Q1045" s="243"/>
      <c r="R1045" s="243"/>
      <c r="S1045" s="243"/>
      <c r="T1045" s="244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45" t="s">
        <v>134</v>
      </c>
      <c r="AU1045" s="245" t="s">
        <v>90</v>
      </c>
      <c r="AV1045" s="13" t="s">
        <v>88</v>
      </c>
      <c r="AW1045" s="13" t="s">
        <v>38</v>
      </c>
      <c r="AX1045" s="13" t="s">
        <v>80</v>
      </c>
      <c r="AY1045" s="245" t="s">
        <v>124</v>
      </c>
    </row>
    <row r="1046" s="13" customFormat="1">
      <c r="A1046" s="13"/>
      <c r="B1046" s="236"/>
      <c r="C1046" s="237"/>
      <c r="D1046" s="231" t="s">
        <v>134</v>
      </c>
      <c r="E1046" s="238" t="s">
        <v>1</v>
      </c>
      <c r="F1046" s="239" t="s">
        <v>757</v>
      </c>
      <c r="G1046" s="237"/>
      <c r="H1046" s="238" t="s">
        <v>1</v>
      </c>
      <c r="I1046" s="240"/>
      <c r="J1046" s="237"/>
      <c r="K1046" s="237"/>
      <c r="L1046" s="241"/>
      <c r="M1046" s="242"/>
      <c r="N1046" s="243"/>
      <c r="O1046" s="243"/>
      <c r="P1046" s="243"/>
      <c r="Q1046" s="243"/>
      <c r="R1046" s="243"/>
      <c r="S1046" s="243"/>
      <c r="T1046" s="244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5" t="s">
        <v>134</v>
      </c>
      <c r="AU1046" s="245" t="s">
        <v>90</v>
      </c>
      <c r="AV1046" s="13" t="s">
        <v>88</v>
      </c>
      <c r="AW1046" s="13" t="s">
        <v>38</v>
      </c>
      <c r="AX1046" s="13" t="s">
        <v>80</v>
      </c>
      <c r="AY1046" s="245" t="s">
        <v>124</v>
      </c>
    </row>
    <row r="1047" s="14" customFormat="1">
      <c r="A1047" s="14"/>
      <c r="B1047" s="246"/>
      <c r="C1047" s="247"/>
      <c r="D1047" s="231" t="s">
        <v>134</v>
      </c>
      <c r="E1047" s="248" t="s">
        <v>1</v>
      </c>
      <c r="F1047" s="249" t="s">
        <v>131</v>
      </c>
      <c r="G1047" s="247"/>
      <c r="H1047" s="250">
        <v>4</v>
      </c>
      <c r="I1047" s="251"/>
      <c r="J1047" s="247"/>
      <c r="K1047" s="247"/>
      <c r="L1047" s="252"/>
      <c r="M1047" s="253"/>
      <c r="N1047" s="254"/>
      <c r="O1047" s="254"/>
      <c r="P1047" s="254"/>
      <c r="Q1047" s="254"/>
      <c r="R1047" s="254"/>
      <c r="S1047" s="254"/>
      <c r="T1047" s="255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6" t="s">
        <v>134</v>
      </c>
      <c r="AU1047" s="256" t="s">
        <v>90</v>
      </c>
      <c r="AV1047" s="14" t="s">
        <v>90</v>
      </c>
      <c r="AW1047" s="14" t="s">
        <v>38</v>
      </c>
      <c r="AX1047" s="14" t="s">
        <v>80</v>
      </c>
      <c r="AY1047" s="256" t="s">
        <v>124</v>
      </c>
    </row>
    <row r="1048" s="15" customFormat="1">
      <c r="A1048" s="15"/>
      <c r="B1048" s="257"/>
      <c r="C1048" s="258"/>
      <c r="D1048" s="231" t="s">
        <v>134</v>
      </c>
      <c r="E1048" s="259" t="s">
        <v>1</v>
      </c>
      <c r="F1048" s="260" t="s">
        <v>138</v>
      </c>
      <c r="G1048" s="258"/>
      <c r="H1048" s="261">
        <v>4</v>
      </c>
      <c r="I1048" s="262"/>
      <c r="J1048" s="258"/>
      <c r="K1048" s="258"/>
      <c r="L1048" s="263"/>
      <c r="M1048" s="264"/>
      <c r="N1048" s="265"/>
      <c r="O1048" s="265"/>
      <c r="P1048" s="265"/>
      <c r="Q1048" s="265"/>
      <c r="R1048" s="265"/>
      <c r="S1048" s="265"/>
      <c r="T1048" s="266"/>
      <c r="U1048" s="15"/>
      <c r="V1048" s="15"/>
      <c r="W1048" s="15"/>
      <c r="X1048" s="15"/>
      <c r="Y1048" s="15"/>
      <c r="Z1048" s="15"/>
      <c r="AA1048" s="15"/>
      <c r="AB1048" s="15"/>
      <c r="AC1048" s="15"/>
      <c r="AD1048" s="15"/>
      <c r="AE1048" s="15"/>
      <c r="AT1048" s="267" t="s">
        <v>134</v>
      </c>
      <c r="AU1048" s="267" t="s">
        <v>90</v>
      </c>
      <c r="AV1048" s="15" t="s">
        <v>131</v>
      </c>
      <c r="AW1048" s="15" t="s">
        <v>38</v>
      </c>
      <c r="AX1048" s="15" t="s">
        <v>88</v>
      </c>
      <c r="AY1048" s="267" t="s">
        <v>124</v>
      </c>
    </row>
    <row r="1049" s="2" customFormat="1" ht="62.7" customHeight="1">
      <c r="A1049" s="38"/>
      <c r="B1049" s="39"/>
      <c r="C1049" s="218" t="s">
        <v>545</v>
      </c>
      <c r="D1049" s="218" t="s">
        <v>126</v>
      </c>
      <c r="E1049" s="219" t="s">
        <v>804</v>
      </c>
      <c r="F1049" s="220" t="s">
        <v>778</v>
      </c>
      <c r="G1049" s="221" t="s">
        <v>209</v>
      </c>
      <c r="H1049" s="222">
        <v>4</v>
      </c>
      <c r="I1049" s="223"/>
      <c r="J1049" s="224">
        <f>ROUND(I1049*H1049,2)</f>
        <v>0</v>
      </c>
      <c r="K1049" s="220" t="s">
        <v>130</v>
      </c>
      <c r="L1049" s="44"/>
      <c r="M1049" s="225" t="s">
        <v>1</v>
      </c>
      <c r="N1049" s="226" t="s">
        <v>45</v>
      </c>
      <c r="O1049" s="91"/>
      <c r="P1049" s="227">
        <f>O1049*H1049</f>
        <v>0</v>
      </c>
      <c r="Q1049" s="227">
        <v>0</v>
      </c>
      <c r="R1049" s="227">
        <f>Q1049*H1049</f>
        <v>0</v>
      </c>
      <c r="S1049" s="227">
        <v>0</v>
      </c>
      <c r="T1049" s="228">
        <f>S1049*H1049</f>
        <v>0</v>
      </c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R1049" s="229" t="s">
        <v>381</v>
      </c>
      <c r="AT1049" s="229" t="s">
        <v>126</v>
      </c>
      <c r="AU1049" s="229" t="s">
        <v>90</v>
      </c>
      <c r="AY1049" s="17" t="s">
        <v>124</v>
      </c>
      <c r="BE1049" s="230">
        <f>IF(N1049="základní",J1049,0)</f>
        <v>0</v>
      </c>
      <c r="BF1049" s="230">
        <f>IF(N1049="snížená",J1049,0)</f>
        <v>0</v>
      </c>
      <c r="BG1049" s="230">
        <f>IF(N1049="zákl. přenesená",J1049,0)</f>
        <v>0</v>
      </c>
      <c r="BH1049" s="230">
        <f>IF(N1049="sníž. přenesená",J1049,0)</f>
        <v>0</v>
      </c>
      <c r="BI1049" s="230">
        <f>IF(N1049="nulová",J1049,0)</f>
        <v>0</v>
      </c>
      <c r="BJ1049" s="17" t="s">
        <v>88</v>
      </c>
      <c r="BK1049" s="230">
        <f>ROUND(I1049*H1049,2)</f>
        <v>0</v>
      </c>
      <c r="BL1049" s="17" t="s">
        <v>381</v>
      </c>
      <c r="BM1049" s="229" t="s">
        <v>805</v>
      </c>
    </row>
    <row r="1050" s="2" customFormat="1">
      <c r="A1050" s="38"/>
      <c r="B1050" s="39"/>
      <c r="C1050" s="40"/>
      <c r="D1050" s="231" t="s">
        <v>132</v>
      </c>
      <c r="E1050" s="40"/>
      <c r="F1050" s="232" t="s">
        <v>806</v>
      </c>
      <c r="G1050" s="40"/>
      <c r="H1050" s="40"/>
      <c r="I1050" s="233"/>
      <c r="J1050" s="40"/>
      <c r="K1050" s="40"/>
      <c r="L1050" s="44"/>
      <c r="M1050" s="234"/>
      <c r="N1050" s="235"/>
      <c r="O1050" s="91"/>
      <c r="P1050" s="91"/>
      <c r="Q1050" s="91"/>
      <c r="R1050" s="91"/>
      <c r="S1050" s="91"/>
      <c r="T1050" s="92"/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T1050" s="17" t="s">
        <v>132</v>
      </c>
      <c r="AU1050" s="17" t="s">
        <v>90</v>
      </c>
    </row>
    <row r="1051" s="13" customFormat="1">
      <c r="A1051" s="13"/>
      <c r="B1051" s="236"/>
      <c r="C1051" s="237"/>
      <c r="D1051" s="231" t="s">
        <v>134</v>
      </c>
      <c r="E1051" s="238" t="s">
        <v>1</v>
      </c>
      <c r="F1051" s="239" t="s">
        <v>300</v>
      </c>
      <c r="G1051" s="237"/>
      <c r="H1051" s="238" t="s">
        <v>1</v>
      </c>
      <c r="I1051" s="240"/>
      <c r="J1051" s="237"/>
      <c r="K1051" s="237"/>
      <c r="L1051" s="241"/>
      <c r="M1051" s="242"/>
      <c r="N1051" s="243"/>
      <c r="O1051" s="243"/>
      <c r="P1051" s="243"/>
      <c r="Q1051" s="243"/>
      <c r="R1051" s="243"/>
      <c r="S1051" s="243"/>
      <c r="T1051" s="244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5" t="s">
        <v>134</v>
      </c>
      <c r="AU1051" s="245" t="s">
        <v>90</v>
      </c>
      <c r="AV1051" s="13" t="s">
        <v>88</v>
      </c>
      <c r="AW1051" s="13" t="s">
        <v>38</v>
      </c>
      <c r="AX1051" s="13" t="s">
        <v>80</v>
      </c>
      <c r="AY1051" s="245" t="s">
        <v>124</v>
      </c>
    </row>
    <row r="1052" s="13" customFormat="1">
      <c r="A1052" s="13"/>
      <c r="B1052" s="236"/>
      <c r="C1052" s="237"/>
      <c r="D1052" s="231" t="s">
        <v>134</v>
      </c>
      <c r="E1052" s="238" t="s">
        <v>1</v>
      </c>
      <c r="F1052" s="239" t="s">
        <v>757</v>
      </c>
      <c r="G1052" s="237"/>
      <c r="H1052" s="238" t="s">
        <v>1</v>
      </c>
      <c r="I1052" s="240"/>
      <c r="J1052" s="237"/>
      <c r="K1052" s="237"/>
      <c r="L1052" s="241"/>
      <c r="M1052" s="242"/>
      <c r="N1052" s="243"/>
      <c r="O1052" s="243"/>
      <c r="P1052" s="243"/>
      <c r="Q1052" s="243"/>
      <c r="R1052" s="243"/>
      <c r="S1052" s="243"/>
      <c r="T1052" s="244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45" t="s">
        <v>134</v>
      </c>
      <c r="AU1052" s="245" t="s">
        <v>90</v>
      </c>
      <c r="AV1052" s="13" t="s">
        <v>88</v>
      </c>
      <c r="AW1052" s="13" t="s">
        <v>38</v>
      </c>
      <c r="AX1052" s="13" t="s">
        <v>80</v>
      </c>
      <c r="AY1052" s="245" t="s">
        <v>124</v>
      </c>
    </row>
    <row r="1053" s="14" customFormat="1">
      <c r="A1053" s="14"/>
      <c r="B1053" s="246"/>
      <c r="C1053" s="247"/>
      <c r="D1053" s="231" t="s">
        <v>134</v>
      </c>
      <c r="E1053" s="248" t="s">
        <v>1</v>
      </c>
      <c r="F1053" s="249" t="s">
        <v>131</v>
      </c>
      <c r="G1053" s="247"/>
      <c r="H1053" s="250">
        <v>4</v>
      </c>
      <c r="I1053" s="251"/>
      <c r="J1053" s="247"/>
      <c r="K1053" s="247"/>
      <c r="L1053" s="252"/>
      <c r="M1053" s="253"/>
      <c r="N1053" s="254"/>
      <c r="O1053" s="254"/>
      <c r="P1053" s="254"/>
      <c r="Q1053" s="254"/>
      <c r="R1053" s="254"/>
      <c r="S1053" s="254"/>
      <c r="T1053" s="255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6" t="s">
        <v>134</v>
      </c>
      <c r="AU1053" s="256" t="s">
        <v>90</v>
      </c>
      <c r="AV1053" s="14" t="s">
        <v>90</v>
      </c>
      <c r="AW1053" s="14" t="s">
        <v>38</v>
      </c>
      <c r="AX1053" s="14" t="s">
        <v>80</v>
      </c>
      <c r="AY1053" s="256" t="s">
        <v>124</v>
      </c>
    </row>
    <row r="1054" s="15" customFormat="1">
      <c r="A1054" s="15"/>
      <c r="B1054" s="257"/>
      <c r="C1054" s="258"/>
      <c r="D1054" s="231" t="s">
        <v>134</v>
      </c>
      <c r="E1054" s="259" t="s">
        <v>1</v>
      </c>
      <c r="F1054" s="260" t="s">
        <v>138</v>
      </c>
      <c r="G1054" s="258"/>
      <c r="H1054" s="261">
        <v>4</v>
      </c>
      <c r="I1054" s="262"/>
      <c r="J1054" s="258"/>
      <c r="K1054" s="258"/>
      <c r="L1054" s="263"/>
      <c r="M1054" s="264"/>
      <c r="N1054" s="265"/>
      <c r="O1054" s="265"/>
      <c r="P1054" s="265"/>
      <c r="Q1054" s="265"/>
      <c r="R1054" s="265"/>
      <c r="S1054" s="265"/>
      <c r="T1054" s="266"/>
      <c r="U1054" s="15"/>
      <c r="V1054" s="15"/>
      <c r="W1054" s="15"/>
      <c r="X1054" s="15"/>
      <c r="Y1054" s="15"/>
      <c r="Z1054" s="15"/>
      <c r="AA1054" s="15"/>
      <c r="AB1054" s="15"/>
      <c r="AC1054" s="15"/>
      <c r="AD1054" s="15"/>
      <c r="AE1054" s="15"/>
      <c r="AT1054" s="267" t="s">
        <v>134</v>
      </c>
      <c r="AU1054" s="267" t="s">
        <v>90</v>
      </c>
      <c r="AV1054" s="15" t="s">
        <v>131</v>
      </c>
      <c r="AW1054" s="15" t="s">
        <v>38</v>
      </c>
      <c r="AX1054" s="15" t="s">
        <v>88</v>
      </c>
      <c r="AY1054" s="267" t="s">
        <v>124</v>
      </c>
    </row>
    <row r="1055" s="2" customFormat="1" ht="24.15" customHeight="1">
      <c r="A1055" s="38"/>
      <c r="B1055" s="39"/>
      <c r="C1055" s="218" t="s">
        <v>807</v>
      </c>
      <c r="D1055" s="218" t="s">
        <v>126</v>
      </c>
      <c r="E1055" s="219" t="s">
        <v>808</v>
      </c>
      <c r="F1055" s="220" t="s">
        <v>809</v>
      </c>
      <c r="G1055" s="221" t="s">
        <v>209</v>
      </c>
      <c r="H1055" s="222">
        <v>9</v>
      </c>
      <c r="I1055" s="223"/>
      <c r="J1055" s="224">
        <f>ROUND(I1055*H1055,2)</f>
        <v>0</v>
      </c>
      <c r="K1055" s="220" t="s">
        <v>130</v>
      </c>
      <c r="L1055" s="44"/>
      <c r="M1055" s="225" t="s">
        <v>1</v>
      </c>
      <c r="N1055" s="226" t="s">
        <v>45</v>
      </c>
      <c r="O1055" s="91"/>
      <c r="P1055" s="227">
        <f>O1055*H1055</f>
        <v>0</v>
      </c>
      <c r="Q1055" s="227">
        <v>0</v>
      </c>
      <c r="R1055" s="227">
        <f>Q1055*H1055</f>
        <v>0</v>
      </c>
      <c r="S1055" s="227">
        <v>0</v>
      </c>
      <c r="T1055" s="228">
        <f>S1055*H1055</f>
        <v>0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229" t="s">
        <v>381</v>
      </c>
      <c r="AT1055" s="229" t="s">
        <v>126</v>
      </c>
      <c r="AU1055" s="229" t="s">
        <v>90</v>
      </c>
      <c r="AY1055" s="17" t="s">
        <v>124</v>
      </c>
      <c r="BE1055" s="230">
        <f>IF(N1055="základní",J1055,0)</f>
        <v>0</v>
      </c>
      <c r="BF1055" s="230">
        <f>IF(N1055="snížená",J1055,0)</f>
        <v>0</v>
      </c>
      <c r="BG1055" s="230">
        <f>IF(N1055="zákl. přenesená",J1055,0)</f>
        <v>0</v>
      </c>
      <c r="BH1055" s="230">
        <f>IF(N1055="sníž. přenesená",J1055,0)</f>
        <v>0</v>
      </c>
      <c r="BI1055" s="230">
        <f>IF(N1055="nulová",J1055,0)</f>
        <v>0</v>
      </c>
      <c r="BJ1055" s="17" t="s">
        <v>88</v>
      </c>
      <c r="BK1055" s="230">
        <f>ROUND(I1055*H1055,2)</f>
        <v>0</v>
      </c>
      <c r="BL1055" s="17" t="s">
        <v>381</v>
      </c>
      <c r="BM1055" s="229" t="s">
        <v>810</v>
      </c>
    </row>
    <row r="1056" s="2" customFormat="1">
      <c r="A1056" s="38"/>
      <c r="B1056" s="39"/>
      <c r="C1056" s="40"/>
      <c r="D1056" s="231" t="s">
        <v>132</v>
      </c>
      <c r="E1056" s="40"/>
      <c r="F1056" s="232" t="s">
        <v>809</v>
      </c>
      <c r="G1056" s="40"/>
      <c r="H1056" s="40"/>
      <c r="I1056" s="233"/>
      <c r="J1056" s="40"/>
      <c r="K1056" s="40"/>
      <c r="L1056" s="44"/>
      <c r="M1056" s="234"/>
      <c r="N1056" s="235"/>
      <c r="O1056" s="91"/>
      <c r="P1056" s="91"/>
      <c r="Q1056" s="91"/>
      <c r="R1056" s="91"/>
      <c r="S1056" s="91"/>
      <c r="T1056" s="92"/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T1056" s="17" t="s">
        <v>132</v>
      </c>
      <c r="AU1056" s="17" t="s">
        <v>90</v>
      </c>
    </row>
    <row r="1057" s="13" customFormat="1">
      <c r="A1057" s="13"/>
      <c r="B1057" s="236"/>
      <c r="C1057" s="237"/>
      <c r="D1057" s="231" t="s">
        <v>134</v>
      </c>
      <c r="E1057" s="238" t="s">
        <v>1</v>
      </c>
      <c r="F1057" s="239" t="s">
        <v>437</v>
      </c>
      <c r="G1057" s="237"/>
      <c r="H1057" s="238" t="s">
        <v>1</v>
      </c>
      <c r="I1057" s="240"/>
      <c r="J1057" s="237"/>
      <c r="K1057" s="237"/>
      <c r="L1057" s="241"/>
      <c r="M1057" s="242"/>
      <c r="N1057" s="243"/>
      <c r="O1057" s="243"/>
      <c r="P1057" s="243"/>
      <c r="Q1057" s="243"/>
      <c r="R1057" s="243"/>
      <c r="S1057" s="243"/>
      <c r="T1057" s="244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5" t="s">
        <v>134</v>
      </c>
      <c r="AU1057" s="245" t="s">
        <v>90</v>
      </c>
      <c r="AV1057" s="13" t="s">
        <v>88</v>
      </c>
      <c r="AW1057" s="13" t="s">
        <v>38</v>
      </c>
      <c r="AX1057" s="13" t="s">
        <v>80</v>
      </c>
      <c r="AY1057" s="245" t="s">
        <v>124</v>
      </c>
    </row>
    <row r="1058" s="13" customFormat="1">
      <c r="A1058" s="13"/>
      <c r="B1058" s="236"/>
      <c r="C1058" s="237"/>
      <c r="D1058" s="231" t="s">
        <v>134</v>
      </c>
      <c r="E1058" s="238" t="s">
        <v>1</v>
      </c>
      <c r="F1058" s="239" t="s">
        <v>353</v>
      </c>
      <c r="G1058" s="237"/>
      <c r="H1058" s="238" t="s">
        <v>1</v>
      </c>
      <c r="I1058" s="240"/>
      <c r="J1058" s="237"/>
      <c r="K1058" s="237"/>
      <c r="L1058" s="241"/>
      <c r="M1058" s="242"/>
      <c r="N1058" s="243"/>
      <c r="O1058" s="243"/>
      <c r="P1058" s="243"/>
      <c r="Q1058" s="243"/>
      <c r="R1058" s="243"/>
      <c r="S1058" s="243"/>
      <c r="T1058" s="244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5" t="s">
        <v>134</v>
      </c>
      <c r="AU1058" s="245" t="s">
        <v>90</v>
      </c>
      <c r="AV1058" s="13" t="s">
        <v>88</v>
      </c>
      <c r="AW1058" s="13" t="s">
        <v>38</v>
      </c>
      <c r="AX1058" s="13" t="s">
        <v>80</v>
      </c>
      <c r="AY1058" s="245" t="s">
        <v>124</v>
      </c>
    </row>
    <row r="1059" s="14" customFormat="1">
      <c r="A1059" s="14"/>
      <c r="B1059" s="246"/>
      <c r="C1059" s="247"/>
      <c r="D1059" s="231" t="s">
        <v>134</v>
      </c>
      <c r="E1059" s="248" t="s">
        <v>1</v>
      </c>
      <c r="F1059" s="249" t="s">
        <v>90</v>
      </c>
      <c r="G1059" s="247"/>
      <c r="H1059" s="250">
        <v>2</v>
      </c>
      <c r="I1059" s="251"/>
      <c r="J1059" s="247"/>
      <c r="K1059" s="247"/>
      <c r="L1059" s="252"/>
      <c r="M1059" s="253"/>
      <c r="N1059" s="254"/>
      <c r="O1059" s="254"/>
      <c r="P1059" s="254"/>
      <c r="Q1059" s="254"/>
      <c r="R1059" s="254"/>
      <c r="S1059" s="254"/>
      <c r="T1059" s="255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6" t="s">
        <v>134</v>
      </c>
      <c r="AU1059" s="256" t="s">
        <v>90</v>
      </c>
      <c r="AV1059" s="14" t="s">
        <v>90</v>
      </c>
      <c r="AW1059" s="14" t="s">
        <v>38</v>
      </c>
      <c r="AX1059" s="14" t="s">
        <v>80</v>
      </c>
      <c r="AY1059" s="256" t="s">
        <v>124</v>
      </c>
    </row>
    <row r="1060" s="13" customFormat="1">
      <c r="A1060" s="13"/>
      <c r="B1060" s="236"/>
      <c r="C1060" s="237"/>
      <c r="D1060" s="231" t="s">
        <v>134</v>
      </c>
      <c r="E1060" s="238" t="s">
        <v>1</v>
      </c>
      <c r="F1060" s="239" t="s">
        <v>354</v>
      </c>
      <c r="G1060" s="237"/>
      <c r="H1060" s="238" t="s">
        <v>1</v>
      </c>
      <c r="I1060" s="240"/>
      <c r="J1060" s="237"/>
      <c r="K1060" s="237"/>
      <c r="L1060" s="241"/>
      <c r="M1060" s="242"/>
      <c r="N1060" s="243"/>
      <c r="O1060" s="243"/>
      <c r="P1060" s="243"/>
      <c r="Q1060" s="243"/>
      <c r="R1060" s="243"/>
      <c r="S1060" s="243"/>
      <c r="T1060" s="244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5" t="s">
        <v>134</v>
      </c>
      <c r="AU1060" s="245" t="s">
        <v>90</v>
      </c>
      <c r="AV1060" s="13" t="s">
        <v>88</v>
      </c>
      <c r="AW1060" s="13" t="s">
        <v>38</v>
      </c>
      <c r="AX1060" s="13" t="s">
        <v>80</v>
      </c>
      <c r="AY1060" s="245" t="s">
        <v>124</v>
      </c>
    </row>
    <row r="1061" s="14" customFormat="1">
      <c r="A1061" s="14"/>
      <c r="B1061" s="246"/>
      <c r="C1061" s="247"/>
      <c r="D1061" s="231" t="s">
        <v>134</v>
      </c>
      <c r="E1061" s="248" t="s">
        <v>1</v>
      </c>
      <c r="F1061" s="249" t="s">
        <v>90</v>
      </c>
      <c r="G1061" s="247"/>
      <c r="H1061" s="250">
        <v>2</v>
      </c>
      <c r="I1061" s="251"/>
      <c r="J1061" s="247"/>
      <c r="K1061" s="247"/>
      <c r="L1061" s="252"/>
      <c r="M1061" s="253"/>
      <c r="N1061" s="254"/>
      <c r="O1061" s="254"/>
      <c r="P1061" s="254"/>
      <c r="Q1061" s="254"/>
      <c r="R1061" s="254"/>
      <c r="S1061" s="254"/>
      <c r="T1061" s="255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6" t="s">
        <v>134</v>
      </c>
      <c r="AU1061" s="256" t="s">
        <v>90</v>
      </c>
      <c r="AV1061" s="14" t="s">
        <v>90</v>
      </c>
      <c r="AW1061" s="14" t="s">
        <v>38</v>
      </c>
      <c r="AX1061" s="14" t="s">
        <v>80</v>
      </c>
      <c r="AY1061" s="256" t="s">
        <v>124</v>
      </c>
    </row>
    <row r="1062" s="13" customFormat="1">
      <c r="A1062" s="13"/>
      <c r="B1062" s="236"/>
      <c r="C1062" s="237"/>
      <c r="D1062" s="231" t="s">
        <v>134</v>
      </c>
      <c r="E1062" s="238" t="s">
        <v>1</v>
      </c>
      <c r="F1062" s="239" t="s">
        <v>355</v>
      </c>
      <c r="G1062" s="237"/>
      <c r="H1062" s="238" t="s">
        <v>1</v>
      </c>
      <c r="I1062" s="240"/>
      <c r="J1062" s="237"/>
      <c r="K1062" s="237"/>
      <c r="L1062" s="241"/>
      <c r="M1062" s="242"/>
      <c r="N1062" s="243"/>
      <c r="O1062" s="243"/>
      <c r="P1062" s="243"/>
      <c r="Q1062" s="243"/>
      <c r="R1062" s="243"/>
      <c r="S1062" s="243"/>
      <c r="T1062" s="244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45" t="s">
        <v>134</v>
      </c>
      <c r="AU1062" s="245" t="s">
        <v>90</v>
      </c>
      <c r="AV1062" s="13" t="s">
        <v>88</v>
      </c>
      <c r="AW1062" s="13" t="s">
        <v>38</v>
      </c>
      <c r="AX1062" s="13" t="s">
        <v>80</v>
      </c>
      <c r="AY1062" s="245" t="s">
        <v>124</v>
      </c>
    </row>
    <row r="1063" s="14" customFormat="1">
      <c r="A1063" s="14"/>
      <c r="B1063" s="246"/>
      <c r="C1063" s="247"/>
      <c r="D1063" s="231" t="s">
        <v>134</v>
      </c>
      <c r="E1063" s="248" t="s">
        <v>1</v>
      </c>
      <c r="F1063" s="249" t="s">
        <v>90</v>
      </c>
      <c r="G1063" s="247"/>
      <c r="H1063" s="250">
        <v>2</v>
      </c>
      <c r="I1063" s="251"/>
      <c r="J1063" s="247"/>
      <c r="K1063" s="247"/>
      <c r="L1063" s="252"/>
      <c r="M1063" s="253"/>
      <c r="N1063" s="254"/>
      <c r="O1063" s="254"/>
      <c r="P1063" s="254"/>
      <c r="Q1063" s="254"/>
      <c r="R1063" s="254"/>
      <c r="S1063" s="254"/>
      <c r="T1063" s="255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6" t="s">
        <v>134</v>
      </c>
      <c r="AU1063" s="256" t="s">
        <v>90</v>
      </c>
      <c r="AV1063" s="14" t="s">
        <v>90</v>
      </c>
      <c r="AW1063" s="14" t="s">
        <v>38</v>
      </c>
      <c r="AX1063" s="14" t="s">
        <v>80</v>
      </c>
      <c r="AY1063" s="256" t="s">
        <v>124</v>
      </c>
    </row>
    <row r="1064" s="13" customFormat="1">
      <c r="A1064" s="13"/>
      <c r="B1064" s="236"/>
      <c r="C1064" s="237"/>
      <c r="D1064" s="231" t="s">
        <v>134</v>
      </c>
      <c r="E1064" s="238" t="s">
        <v>1</v>
      </c>
      <c r="F1064" s="239" t="s">
        <v>744</v>
      </c>
      <c r="G1064" s="237"/>
      <c r="H1064" s="238" t="s">
        <v>1</v>
      </c>
      <c r="I1064" s="240"/>
      <c r="J1064" s="237"/>
      <c r="K1064" s="237"/>
      <c r="L1064" s="241"/>
      <c r="M1064" s="242"/>
      <c r="N1064" s="243"/>
      <c r="O1064" s="243"/>
      <c r="P1064" s="243"/>
      <c r="Q1064" s="243"/>
      <c r="R1064" s="243"/>
      <c r="S1064" s="243"/>
      <c r="T1064" s="244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45" t="s">
        <v>134</v>
      </c>
      <c r="AU1064" s="245" t="s">
        <v>90</v>
      </c>
      <c r="AV1064" s="13" t="s">
        <v>88</v>
      </c>
      <c r="AW1064" s="13" t="s">
        <v>38</v>
      </c>
      <c r="AX1064" s="13" t="s">
        <v>80</v>
      </c>
      <c r="AY1064" s="245" t="s">
        <v>124</v>
      </c>
    </row>
    <row r="1065" s="14" customFormat="1">
      <c r="A1065" s="14"/>
      <c r="B1065" s="246"/>
      <c r="C1065" s="247"/>
      <c r="D1065" s="231" t="s">
        <v>134</v>
      </c>
      <c r="E1065" s="248" t="s">
        <v>1</v>
      </c>
      <c r="F1065" s="249" t="s">
        <v>90</v>
      </c>
      <c r="G1065" s="247"/>
      <c r="H1065" s="250">
        <v>2</v>
      </c>
      <c r="I1065" s="251"/>
      <c r="J1065" s="247"/>
      <c r="K1065" s="247"/>
      <c r="L1065" s="252"/>
      <c r="M1065" s="253"/>
      <c r="N1065" s="254"/>
      <c r="O1065" s="254"/>
      <c r="P1065" s="254"/>
      <c r="Q1065" s="254"/>
      <c r="R1065" s="254"/>
      <c r="S1065" s="254"/>
      <c r="T1065" s="255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6" t="s">
        <v>134</v>
      </c>
      <c r="AU1065" s="256" t="s">
        <v>90</v>
      </c>
      <c r="AV1065" s="14" t="s">
        <v>90</v>
      </c>
      <c r="AW1065" s="14" t="s">
        <v>38</v>
      </c>
      <c r="AX1065" s="14" t="s">
        <v>80</v>
      </c>
      <c r="AY1065" s="256" t="s">
        <v>124</v>
      </c>
    </row>
    <row r="1066" s="13" customFormat="1">
      <c r="A1066" s="13"/>
      <c r="B1066" s="236"/>
      <c r="C1066" s="237"/>
      <c r="D1066" s="231" t="s">
        <v>134</v>
      </c>
      <c r="E1066" s="238" t="s">
        <v>1</v>
      </c>
      <c r="F1066" s="239" t="s">
        <v>745</v>
      </c>
      <c r="G1066" s="237"/>
      <c r="H1066" s="238" t="s">
        <v>1</v>
      </c>
      <c r="I1066" s="240"/>
      <c r="J1066" s="237"/>
      <c r="K1066" s="237"/>
      <c r="L1066" s="241"/>
      <c r="M1066" s="242"/>
      <c r="N1066" s="243"/>
      <c r="O1066" s="243"/>
      <c r="P1066" s="243"/>
      <c r="Q1066" s="243"/>
      <c r="R1066" s="243"/>
      <c r="S1066" s="243"/>
      <c r="T1066" s="244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5" t="s">
        <v>134</v>
      </c>
      <c r="AU1066" s="245" t="s">
        <v>90</v>
      </c>
      <c r="AV1066" s="13" t="s">
        <v>88</v>
      </c>
      <c r="AW1066" s="13" t="s">
        <v>38</v>
      </c>
      <c r="AX1066" s="13" t="s">
        <v>80</v>
      </c>
      <c r="AY1066" s="245" t="s">
        <v>124</v>
      </c>
    </row>
    <row r="1067" s="14" customFormat="1">
      <c r="A1067" s="14"/>
      <c r="B1067" s="246"/>
      <c r="C1067" s="247"/>
      <c r="D1067" s="231" t="s">
        <v>134</v>
      </c>
      <c r="E1067" s="248" t="s">
        <v>1</v>
      </c>
      <c r="F1067" s="249" t="s">
        <v>88</v>
      </c>
      <c r="G1067" s="247"/>
      <c r="H1067" s="250">
        <v>1</v>
      </c>
      <c r="I1067" s="251"/>
      <c r="J1067" s="247"/>
      <c r="K1067" s="247"/>
      <c r="L1067" s="252"/>
      <c r="M1067" s="253"/>
      <c r="N1067" s="254"/>
      <c r="O1067" s="254"/>
      <c r="P1067" s="254"/>
      <c r="Q1067" s="254"/>
      <c r="R1067" s="254"/>
      <c r="S1067" s="254"/>
      <c r="T1067" s="255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6" t="s">
        <v>134</v>
      </c>
      <c r="AU1067" s="256" t="s">
        <v>90</v>
      </c>
      <c r="AV1067" s="14" t="s">
        <v>90</v>
      </c>
      <c r="AW1067" s="14" t="s">
        <v>38</v>
      </c>
      <c r="AX1067" s="14" t="s">
        <v>80</v>
      </c>
      <c r="AY1067" s="256" t="s">
        <v>124</v>
      </c>
    </row>
    <row r="1068" s="15" customFormat="1">
      <c r="A1068" s="15"/>
      <c r="B1068" s="257"/>
      <c r="C1068" s="258"/>
      <c r="D1068" s="231" t="s">
        <v>134</v>
      </c>
      <c r="E1068" s="259" t="s">
        <v>1</v>
      </c>
      <c r="F1068" s="260" t="s">
        <v>138</v>
      </c>
      <c r="G1068" s="258"/>
      <c r="H1068" s="261">
        <v>9</v>
      </c>
      <c r="I1068" s="262"/>
      <c r="J1068" s="258"/>
      <c r="K1068" s="258"/>
      <c r="L1068" s="263"/>
      <c r="M1068" s="264"/>
      <c r="N1068" s="265"/>
      <c r="O1068" s="265"/>
      <c r="P1068" s="265"/>
      <c r="Q1068" s="265"/>
      <c r="R1068" s="265"/>
      <c r="S1068" s="265"/>
      <c r="T1068" s="266"/>
      <c r="U1068" s="15"/>
      <c r="V1068" s="15"/>
      <c r="W1068" s="15"/>
      <c r="X1068" s="15"/>
      <c r="Y1068" s="15"/>
      <c r="Z1068" s="15"/>
      <c r="AA1068" s="15"/>
      <c r="AB1068" s="15"/>
      <c r="AC1068" s="15"/>
      <c r="AD1068" s="15"/>
      <c r="AE1068" s="15"/>
      <c r="AT1068" s="267" t="s">
        <v>134</v>
      </c>
      <c r="AU1068" s="267" t="s">
        <v>90</v>
      </c>
      <c r="AV1068" s="15" t="s">
        <v>131</v>
      </c>
      <c r="AW1068" s="15" t="s">
        <v>38</v>
      </c>
      <c r="AX1068" s="15" t="s">
        <v>88</v>
      </c>
      <c r="AY1068" s="267" t="s">
        <v>124</v>
      </c>
    </row>
    <row r="1069" s="2" customFormat="1" ht="62.7" customHeight="1">
      <c r="A1069" s="38"/>
      <c r="B1069" s="39"/>
      <c r="C1069" s="218" t="s">
        <v>553</v>
      </c>
      <c r="D1069" s="218" t="s">
        <v>126</v>
      </c>
      <c r="E1069" s="219" t="s">
        <v>811</v>
      </c>
      <c r="F1069" s="220" t="s">
        <v>812</v>
      </c>
      <c r="G1069" s="221" t="s">
        <v>209</v>
      </c>
      <c r="H1069" s="222">
        <v>5</v>
      </c>
      <c r="I1069" s="223"/>
      <c r="J1069" s="224">
        <f>ROUND(I1069*H1069,2)</f>
        <v>0</v>
      </c>
      <c r="K1069" s="220" t="s">
        <v>130</v>
      </c>
      <c r="L1069" s="44"/>
      <c r="M1069" s="225" t="s">
        <v>1</v>
      </c>
      <c r="N1069" s="226" t="s">
        <v>45</v>
      </c>
      <c r="O1069" s="91"/>
      <c r="P1069" s="227">
        <f>O1069*H1069</f>
        <v>0</v>
      </c>
      <c r="Q1069" s="227">
        <v>0</v>
      </c>
      <c r="R1069" s="227">
        <f>Q1069*H1069</f>
        <v>0</v>
      </c>
      <c r="S1069" s="227">
        <v>0</v>
      </c>
      <c r="T1069" s="228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29" t="s">
        <v>381</v>
      </c>
      <c r="AT1069" s="229" t="s">
        <v>126</v>
      </c>
      <c r="AU1069" s="229" t="s">
        <v>90</v>
      </c>
      <c r="AY1069" s="17" t="s">
        <v>124</v>
      </c>
      <c r="BE1069" s="230">
        <f>IF(N1069="základní",J1069,0)</f>
        <v>0</v>
      </c>
      <c r="BF1069" s="230">
        <f>IF(N1069="snížená",J1069,0)</f>
        <v>0</v>
      </c>
      <c r="BG1069" s="230">
        <f>IF(N1069="zákl. přenesená",J1069,0)</f>
        <v>0</v>
      </c>
      <c r="BH1069" s="230">
        <f>IF(N1069="sníž. přenesená",J1069,0)</f>
        <v>0</v>
      </c>
      <c r="BI1069" s="230">
        <f>IF(N1069="nulová",J1069,0)</f>
        <v>0</v>
      </c>
      <c r="BJ1069" s="17" t="s">
        <v>88</v>
      </c>
      <c r="BK1069" s="230">
        <f>ROUND(I1069*H1069,2)</f>
        <v>0</v>
      </c>
      <c r="BL1069" s="17" t="s">
        <v>381</v>
      </c>
      <c r="BM1069" s="229" t="s">
        <v>813</v>
      </c>
    </row>
    <row r="1070" s="2" customFormat="1">
      <c r="A1070" s="38"/>
      <c r="B1070" s="39"/>
      <c r="C1070" s="40"/>
      <c r="D1070" s="231" t="s">
        <v>132</v>
      </c>
      <c r="E1070" s="40"/>
      <c r="F1070" s="232" t="s">
        <v>814</v>
      </c>
      <c r="G1070" s="40"/>
      <c r="H1070" s="40"/>
      <c r="I1070" s="233"/>
      <c r="J1070" s="40"/>
      <c r="K1070" s="40"/>
      <c r="L1070" s="44"/>
      <c r="M1070" s="234"/>
      <c r="N1070" s="235"/>
      <c r="O1070" s="91"/>
      <c r="P1070" s="91"/>
      <c r="Q1070" s="91"/>
      <c r="R1070" s="91"/>
      <c r="S1070" s="91"/>
      <c r="T1070" s="92"/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T1070" s="17" t="s">
        <v>132</v>
      </c>
      <c r="AU1070" s="17" t="s">
        <v>90</v>
      </c>
    </row>
    <row r="1071" s="13" customFormat="1">
      <c r="A1071" s="13"/>
      <c r="B1071" s="236"/>
      <c r="C1071" s="237"/>
      <c r="D1071" s="231" t="s">
        <v>134</v>
      </c>
      <c r="E1071" s="238" t="s">
        <v>1</v>
      </c>
      <c r="F1071" s="239" t="s">
        <v>437</v>
      </c>
      <c r="G1071" s="237"/>
      <c r="H1071" s="238" t="s">
        <v>1</v>
      </c>
      <c r="I1071" s="240"/>
      <c r="J1071" s="237"/>
      <c r="K1071" s="237"/>
      <c r="L1071" s="241"/>
      <c r="M1071" s="242"/>
      <c r="N1071" s="243"/>
      <c r="O1071" s="243"/>
      <c r="P1071" s="243"/>
      <c r="Q1071" s="243"/>
      <c r="R1071" s="243"/>
      <c r="S1071" s="243"/>
      <c r="T1071" s="244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45" t="s">
        <v>134</v>
      </c>
      <c r="AU1071" s="245" t="s">
        <v>90</v>
      </c>
      <c r="AV1071" s="13" t="s">
        <v>88</v>
      </c>
      <c r="AW1071" s="13" t="s">
        <v>38</v>
      </c>
      <c r="AX1071" s="13" t="s">
        <v>80</v>
      </c>
      <c r="AY1071" s="245" t="s">
        <v>124</v>
      </c>
    </row>
    <row r="1072" s="13" customFormat="1">
      <c r="A1072" s="13"/>
      <c r="B1072" s="236"/>
      <c r="C1072" s="237"/>
      <c r="D1072" s="231" t="s">
        <v>134</v>
      </c>
      <c r="E1072" s="238" t="s">
        <v>1</v>
      </c>
      <c r="F1072" s="239" t="s">
        <v>353</v>
      </c>
      <c r="G1072" s="237"/>
      <c r="H1072" s="238" t="s">
        <v>1</v>
      </c>
      <c r="I1072" s="240"/>
      <c r="J1072" s="237"/>
      <c r="K1072" s="237"/>
      <c r="L1072" s="241"/>
      <c r="M1072" s="242"/>
      <c r="N1072" s="243"/>
      <c r="O1072" s="243"/>
      <c r="P1072" s="243"/>
      <c r="Q1072" s="243"/>
      <c r="R1072" s="243"/>
      <c r="S1072" s="243"/>
      <c r="T1072" s="244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5" t="s">
        <v>134</v>
      </c>
      <c r="AU1072" s="245" t="s">
        <v>90</v>
      </c>
      <c r="AV1072" s="13" t="s">
        <v>88</v>
      </c>
      <c r="AW1072" s="13" t="s">
        <v>38</v>
      </c>
      <c r="AX1072" s="13" t="s">
        <v>80</v>
      </c>
      <c r="AY1072" s="245" t="s">
        <v>124</v>
      </c>
    </row>
    <row r="1073" s="14" customFormat="1">
      <c r="A1073" s="14"/>
      <c r="B1073" s="246"/>
      <c r="C1073" s="247"/>
      <c r="D1073" s="231" t="s">
        <v>134</v>
      </c>
      <c r="E1073" s="248" t="s">
        <v>1</v>
      </c>
      <c r="F1073" s="249" t="s">
        <v>88</v>
      </c>
      <c r="G1073" s="247"/>
      <c r="H1073" s="250">
        <v>1</v>
      </c>
      <c r="I1073" s="251"/>
      <c r="J1073" s="247"/>
      <c r="K1073" s="247"/>
      <c r="L1073" s="252"/>
      <c r="M1073" s="253"/>
      <c r="N1073" s="254"/>
      <c r="O1073" s="254"/>
      <c r="P1073" s="254"/>
      <c r="Q1073" s="254"/>
      <c r="R1073" s="254"/>
      <c r="S1073" s="254"/>
      <c r="T1073" s="255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6" t="s">
        <v>134</v>
      </c>
      <c r="AU1073" s="256" t="s">
        <v>90</v>
      </c>
      <c r="AV1073" s="14" t="s">
        <v>90</v>
      </c>
      <c r="AW1073" s="14" t="s">
        <v>38</v>
      </c>
      <c r="AX1073" s="14" t="s">
        <v>80</v>
      </c>
      <c r="AY1073" s="256" t="s">
        <v>124</v>
      </c>
    </row>
    <row r="1074" s="13" customFormat="1">
      <c r="A1074" s="13"/>
      <c r="B1074" s="236"/>
      <c r="C1074" s="237"/>
      <c r="D1074" s="231" t="s">
        <v>134</v>
      </c>
      <c r="E1074" s="238" t="s">
        <v>1</v>
      </c>
      <c r="F1074" s="239" t="s">
        <v>354</v>
      </c>
      <c r="G1074" s="237"/>
      <c r="H1074" s="238" t="s">
        <v>1</v>
      </c>
      <c r="I1074" s="240"/>
      <c r="J1074" s="237"/>
      <c r="K1074" s="237"/>
      <c r="L1074" s="241"/>
      <c r="M1074" s="242"/>
      <c r="N1074" s="243"/>
      <c r="O1074" s="243"/>
      <c r="P1074" s="243"/>
      <c r="Q1074" s="243"/>
      <c r="R1074" s="243"/>
      <c r="S1074" s="243"/>
      <c r="T1074" s="244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45" t="s">
        <v>134</v>
      </c>
      <c r="AU1074" s="245" t="s">
        <v>90</v>
      </c>
      <c r="AV1074" s="13" t="s">
        <v>88</v>
      </c>
      <c r="AW1074" s="13" t="s">
        <v>38</v>
      </c>
      <c r="AX1074" s="13" t="s">
        <v>80</v>
      </c>
      <c r="AY1074" s="245" t="s">
        <v>124</v>
      </c>
    </row>
    <row r="1075" s="14" customFormat="1">
      <c r="A1075" s="14"/>
      <c r="B1075" s="246"/>
      <c r="C1075" s="247"/>
      <c r="D1075" s="231" t="s">
        <v>134</v>
      </c>
      <c r="E1075" s="248" t="s">
        <v>1</v>
      </c>
      <c r="F1075" s="249" t="s">
        <v>88</v>
      </c>
      <c r="G1075" s="247"/>
      <c r="H1075" s="250">
        <v>1</v>
      </c>
      <c r="I1075" s="251"/>
      <c r="J1075" s="247"/>
      <c r="K1075" s="247"/>
      <c r="L1075" s="252"/>
      <c r="M1075" s="253"/>
      <c r="N1075" s="254"/>
      <c r="O1075" s="254"/>
      <c r="P1075" s="254"/>
      <c r="Q1075" s="254"/>
      <c r="R1075" s="254"/>
      <c r="S1075" s="254"/>
      <c r="T1075" s="255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6" t="s">
        <v>134</v>
      </c>
      <c r="AU1075" s="256" t="s">
        <v>90</v>
      </c>
      <c r="AV1075" s="14" t="s">
        <v>90</v>
      </c>
      <c r="AW1075" s="14" t="s">
        <v>38</v>
      </c>
      <c r="AX1075" s="14" t="s">
        <v>80</v>
      </c>
      <c r="AY1075" s="256" t="s">
        <v>124</v>
      </c>
    </row>
    <row r="1076" s="13" customFormat="1">
      <c r="A1076" s="13"/>
      <c r="B1076" s="236"/>
      <c r="C1076" s="237"/>
      <c r="D1076" s="231" t="s">
        <v>134</v>
      </c>
      <c r="E1076" s="238" t="s">
        <v>1</v>
      </c>
      <c r="F1076" s="239" t="s">
        <v>355</v>
      </c>
      <c r="G1076" s="237"/>
      <c r="H1076" s="238" t="s">
        <v>1</v>
      </c>
      <c r="I1076" s="240"/>
      <c r="J1076" s="237"/>
      <c r="K1076" s="237"/>
      <c r="L1076" s="241"/>
      <c r="M1076" s="242"/>
      <c r="N1076" s="243"/>
      <c r="O1076" s="243"/>
      <c r="P1076" s="243"/>
      <c r="Q1076" s="243"/>
      <c r="R1076" s="243"/>
      <c r="S1076" s="243"/>
      <c r="T1076" s="244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5" t="s">
        <v>134</v>
      </c>
      <c r="AU1076" s="245" t="s">
        <v>90</v>
      </c>
      <c r="AV1076" s="13" t="s">
        <v>88</v>
      </c>
      <c r="AW1076" s="13" t="s">
        <v>38</v>
      </c>
      <c r="AX1076" s="13" t="s">
        <v>80</v>
      </c>
      <c r="AY1076" s="245" t="s">
        <v>124</v>
      </c>
    </row>
    <row r="1077" s="14" customFormat="1">
      <c r="A1077" s="14"/>
      <c r="B1077" s="246"/>
      <c r="C1077" s="247"/>
      <c r="D1077" s="231" t="s">
        <v>134</v>
      </c>
      <c r="E1077" s="248" t="s">
        <v>1</v>
      </c>
      <c r="F1077" s="249" t="s">
        <v>88</v>
      </c>
      <c r="G1077" s="247"/>
      <c r="H1077" s="250">
        <v>1</v>
      </c>
      <c r="I1077" s="251"/>
      <c r="J1077" s="247"/>
      <c r="K1077" s="247"/>
      <c r="L1077" s="252"/>
      <c r="M1077" s="253"/>
      <c r="N1077" s="254"/>
      <c r="O1077" s="254"/>
      <c r="P1077" s="254"/>
      <c r="Q1077" s="254"/>
      <c r="R1077" s="254"/>
      <c r="S1077" s="254"/>
      <c r="T1077" s="255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6" t="s">
        <v>134</v>
      </c>
      <c r="AU1077" s="256" t="s">
        <v>90</v>
      </c>
      <c r="AV1077" s="14" t="s">
        <v>90</v>
      </c>
      <c r="AW1077" s="14" t="s">
        <v>38</v>
      </c>
      <c r="AX1077" s="14" t="s">
        <v>80</v>
      </c>
      <c r="AY1077" s="256" t="s">
        <v>124</v>
      </c>
    </row>
    <row r="1078" s="13" customFormat="1">
      <c r="A1078" s="13"/>
      <c r="B1078" s="236"/>
      <c r="C1078" s="237"/>
      <c r="D1078" s="231" t="s">
        <v>134</v>
      </c>
      <c r="E1078" s="238" t="s">
        <v>1</v>
      </c>
      <c r="F1078" s="239" t="s">
        <v>744</v>
      </c>
      <c r="G1078" s="237"/>
      <c r="H1078" s="238" t="s">
        <v>1</v>
      </c>
      <c r="I1078" s="240"/>
      <c r="J1078" s="237"/>
      <c r="K1078" s="237"/>
      <c r="L1078" s="241"/>
      <c r="M1078" s="242"/>
      <c r="N1078" s="243"/>
      <c r="O1078" s="243"/>
      <c r="P1078" s="243"/>
      <c r="Q1078" s="243"/>
      <c r="R1078" s="243"/>
      <c r="S1078" s="243"/>
      <c r="T1078" s="244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5" t="s">
        <v>134</v>
      </c>
      <c r="AU1078" s="245" t="s">
        <v>90</v>
      </c>
      <c r="AV1078" s="13" t="s">
        <v>88</v>
      </c>
      <c r="AW1078" s="13" t="s">
        <v>38</v>
      </c>
      <c r="AX1078" s="13" t="s">
        <v>80</v>
      </c>
      <c r="AY1078" s="245" t="s">
        <v>124</v>
      </c>
    </row>
    <row r="1079" s="14" customFormat="1">
      <c r="A1079" s="14"/>
      <c r="B1079" s="246"/>
      <c r="C1079" s="247"/>
      <c r="D1079" s="231" t="s">
        <v>134</v>
      </c>
      <c r="E1079" s="248" t="s">
        <v>1</v>
      </c>
      <c r="F1079" s="249" t="s">
        <v>88</v>
      </c>
      <c r="G1079" s="247"/>
      <c r="H1079" s="250">
        <v>1</v>
      </c>
      <c r="I1079" s="251"/>
      <c r="J1079" s="247"/>
      <c r="K1079" s="247"/>
      <c r="L1079" s="252"/>
      <c r="M1079" s="253"/>
      <c r="N1079" s="254"/>
      <c r="O1079" s="254"/>
      <c r="P1079" s="254"/>
      <c r="Q1079" s="254"/>
      <c r="R1079" s="254"/>
      <c r="S1079" s="254"/>
      <c r="T1079" s="255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6" t="s">
        <v>134</v>
      </c>
      <c r="AU1079" s="256" t="s">
        <v>90</v>
      </c>
      <c r="AV1079" s="14" t="s">
        <v>90</v>
      </c>
      <c r="AW1079" s="14" t="s">
        <v>38</v>
      </c>
      <c r="AX1079" s="14" t="s">
        <v>80</v>
      </c>
      <c r="AY1079" s="256" t="s">
        <v>124</v>
      </c>
    </row>
    <row r="1080" s="13" customFormat="1">
      <c r="A1080" s="13"/>
      <c r="B1080" s="236"/>
      <c r="C1080" s="237"/>
      <c r="D1080" s="231" t="s">
        <v>134</v>
      </c>
      <c r="E1080" s="238" t="s">
        <v>1</v>
      </c>
      <c r="F1080" s="239" t="s">
        <v>745</v>
      </c>
      <c r="G1080" s="237"/>
      <c r="H1080" s="238" t="s">
        <v>1</v>
      </c>
      <c r="I1080" s="240"/>
      <c r="J1080" s="237"/>
      <c r="K1080" s="237"/>
      <c r="L1080" s="241"/>
      <c r="M1080" s="242"/>
      <c r="N1080" s="243"/>
      <c r="O1080" s="243"/>
      <c r="P1080" s="243"/>
      <c r="Q1080" s="243"/>
      <c r="R1080" s="243"/>
      <c r="S1080" s="243"/>
      <c r="T1080" s="244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45" t="s">
        <v>134</v>
      </c>
      <c r="AU1080" s="245" t="s">
        <v>90</v>
      </c>
      <c r="AV1080" s="13" t="s">
        <v>88</v>
      </c>
      <c r="AW1080" s="13" t="s">
        <v>38</v>
      </c>
      <c r="AX1080" s="13" t="s">
        <v>80</v>
      </c>
      <c r="AY1080" s="245" t="s">
        <v>124</v>
      </c>
    </row>
    <row r="1081" s="14" customFormat="1">
      <c r="A1081" s="14"/>
      <c r="B1081" s="246"/>
      <c r="C1081" s="247"/>
      <c r="D1081" s="231" t="s">
        <v>134</v>
      </c>
      <c r="E1081" s="248" t="s">
        <v>1</v>
      </c>
      <c r="F1081" s="249" t="s">
        <v>88</v>
      </c>
      <c r="G1081" s="247"/>
      <c r="H1081" s="250">
        <v>1</v>
      </c>
      <c r="I1081" s="251"/>
      <c r="J1081" s="247"/>
      <c r="K1081" s="247"/>
      <c r="L1081" s="252"/>
      <c r="M1081" s="253"/>
      <c r="N1081" s="254"/>
      <c r="O1081" s="254"/>
      <c r="P1081" s="254"/>
      <c r="Q1081" s="254"/>
      <c r="R1081" s="254"/>
      <c r="S1081" s="254"/>
      <c r="T1081" s="255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6" t="s">
        <v>134</v>
      </c>
      <c r="AU1081" s="256" t="s">
        <v>90</v>
      </c>
      <c r="AV1081" s="14" t="s">
        <v>90</v>
      </c>
      <c r="AW1081" s="14" t="s">
        <v>38</v>
      </c>
      <c r="AX1081" s="14" t="s">
        <v>80</v>
      </c>
      <c r="AY1081" s="256" t="s">
        <v>124</v>
      </c>
    </row>
    <row r="1082" s="15" customFormat="1">
      <c r="A1082" s="15"/>
      <c r="B1082" s="257"/>
      <c r="C1082" s="258"/>
      <c r="D1082" s="231" t="s">
        <v>134</v>
      </c>
      <c r="E1082" s="259" t="s">
        <v>1</v>
      </c>
      <c r="F1082" s="260" t="s">
        <v>138</v>
      </c>
      <c r="G1082" s="258"/>
      <c r="H1082" s="261">
        <v>5</v>
      </c>
      <c r="I1082" s="262"/>
      <c r="J1082" s="258"/>
      <c r="K1082" s="258"/>
      <c r="L1082" s="263"/>
      <c r="M1082" s="264"/>
      <c r="N1082" s="265"/>
      <c r="O1082" s="265"/>
      <c r="P1082" s="265"/>
      <c r="Q1082" s="265"/>
      <c r="R1082" s="265"/>
      <c r="S1082" s="265"/>
      <c r="T1082" s="266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67" t="s">
        <v>134</v>
      </c>
      <c r="AU1082" s="267" t="s">
        <v>90</v>
      </c>
      <c r="AV1082" s="15" t="s">
        <v>131</v>
      </c>
      <c r="AW1082" s="15" t="s">
        <v>38</v>
      </c>
      <c r="AX1082" s="15" t="s">
        <v>88</v>
      </c>
      <c r="AY1082" s="267" t="s">
        <v>124</v>
      </c>
    </row>
    <row r="1083" s="2" customFormat="1" ht="24.15" customHeight="1">
      <c r="A1083" s="38"/>
      <c r="B1083" s="39"/>
      <c r="C1083" s="268" t="s">
        <v>815</v>
      </c>
      <c r="D1083" s="268" t="s">
        <v>170</v>
      </c>
      <c r="E1083" s="269" t="s">
        <v>816</v>
      </c>
      <c r="F1083" s="270" t="s">
        <v>817</v>
      </c>
      <c r="G1083" s="271" t="s">
        <v>209</v>
      </c>
      <c r="H1083" s="272">
        <v>5</v>
      </c>
      <c r="I1083" s="273"/>
      <c r="J1083" s="274">
        <f>ROUND(I1083*H1083,2)</f>
        <v>0</v>
      </c>
      <c r="K1083" s="270" t="s">
        <v>390</v>
      </c>
      <c r="L1083" s="275"/>
      <c r="M1083" s="276" t="s">
        <v>1</v>
      </c>
      <c r="N1083" s="277" t="s">
        <v>45</v>
      </c>
      <c r="O1083" s="91"/>
      <c r="P1083" s="227">
        <f>O1083*H1083</f>
        <v>0</v>
      </c>
      <c r="Q1083" s="227">
        <v>0</v>
      </c>
      <c r="R1083" s="227">
        <f>Q1083*H1083</f>
        <v>0</v>
      </c>
      <c r="S1083" s="227">
        <v>0</v>
      </c>
      <c r="T1083" s="228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229" t="s">
        <v>391</v>
      </c>
      <c r="AT1083" s="229" t="s">
        <v>170</v>
      </c>
      <c r="AU1083" s="229" t="s">
        <v>90</v>
      </c>
      <c r="AY1083" s="17" t="s">
        <v>124</v>
      </c>
      <c r="BE1083" s="230">
        <f>IF(N1083="základní",J1083,0)</f>
        <v>0</v>
      </c>
      <c r="BF1083" s="230">
        <f>IF(N1083="snížená",J1083,0)</f>
        <v>0</v>
      </c>
      <c r="BG1083" s="230">
        <f>IF(N1083="zákl. přenesená",J1083,0)</f>
        <v>0</v>
      </c>
      <c r="BH1083" s="230">
        <f>IF(N1083="sníž. přenesená",J1083,0)</f>
        <v>0</v>
      </c>
      <c r="BI1083" s="230">
        <f>IF(N1083="nulová",J1083,0)</f>
        <v>0</v>
      </c>
      <c r="BJ1083" s="17" t="s">
        <v>88</v>
      </c>
      <c r="BK1083" s="230">
        <f>ROUND(I1083*H1083,2)</f>
        <v>0</v>
      </c>
      <c r="BL1083" s="17" t="s">
        <v>381</v>
      </c>
      <c r="BM1083" s="229" t="s">
        <v>818</v>
      </c>
    </row>
    <row r="1084" s="2" customFormat="1">
      <c r="A1084" s="38"/>
      <c r="B1084" s="39"/>
      <c r="C1084" s="40"/>
      <c r="D1084" s="231" t="s">
        <v>132</v>
      </c>
      <c r="E1084" s="40"/>
      <c r="F1084" s="232" t="s">
        <v>817</v>
      </c>
      <c r="G1084" s="40"/>
      <c r="H1084" s="40"/>
      <c r="I1084" s="233"/>
      <c r="J1084" s="40"/>
      <c r="K1084" s="40"/>
      <c r="L1084" s="44"/>
      <c r="M1084" s="234"/>
      <c r="N1084" s="235"/>
      <c r="O1084" s="91"/>
      <c r="P1084" s="91"/>
      <c r="Q1084" s="91"/>
      <c r="R1084" s="91"/>
      <c r="S1084" s="91"/>
      <c r="T1084" s="92"/>
      <c r="U1084" s="38"/>
      <c r="V1084" s="38"/>
      <c r="W1084" s="38"/>
      <c r="X1084" s="38"/>
      <c r="Y1084" s="38"/>
      <c r="Z1084" s="38"/>
      <c r="AA1084" s="38"/>
      <c r="AB1084" s="38"/>
      <c r="AC1084" s="38"/>
      <c r="AD1084" s="38"/>
      <c r="AE1084" s="38"/>
      <c r="AT1084" s="17" t="s">
        <v>132</v>
      </c>
      <c r="AU1084" s="17" t="s">
        <v>90</v>
      </c>
    </row>
    <row r="1085" s="13" customFormat="1">
      <c r="A1085" s="13"/>
      <c r="B1085" s="236"/>
      <c r="C1085" s="237"/>
      <c r="D1085" s="231" t="s">
        <v>134</v>
      </c>
      <c r="E1085" s="238" t="s">
        <v>1</v>
      </c>
      <c r="F1085" s="239" t="s">
        <v>437</v>
      </c>
      <c r="G1085" s="237"/>
      <c r="H1085" s="238" t="s">
        <v>1</v>
      </c>
      <c r="I1085" s="240"/>
      <c r="J1085" s="237"/>
      <c r="K1085" s="237"/>
      <c r="L1085" s="241"/>
      <c r="M1085" s="242"/>
      <c r="N1085" s="243"/>
      <c r="O1085" s="243"/>
      <c r="P1085" s="243"/>
      <c r="Q1085" s="243"/>
      <c r="R1085" s="243"/>
      <c r="S1085" s="243"/>
      <c r="T1085" s="244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45" t="s">
        <v>134</v>
      </c>
      <c r="AU1085" s="245" t="s">
        <v>90</v>
      </c>
      <c r="AV1085" s="13" t="s">
        <v>88</v>
      </c>
      <c r="AW1085" s="13" t="s">
        <v>38</v>
      </c>
      <c r="AX1085" s="13" t="s">
        <v>80</v>
      </c>
      <c r="AY1085" s="245" t="s">
        <v>124</v>
      </c>
    </row>
    <row r="1086" s="13" customFormat="1">
      <c r="A1086" s="13"/>
      <c r="B1086" s="236"/>
      <c r="C1086" s="237"/>
      <c r="D1086" s="231" t="s">
        <v>134</v>
      </c>
      <c r="E1086" s="238" t="s">
        <v>1</v>
      </c>
      <c r="F1086" s="239" t="s">
        <v>353</v>
      </c>
      <c r="G1086" s="237"/>
      <c r="H1086" s="238" t="s">
        <v>1</v>
      </c>
      <c r="I1086" s="240"/>
      <c r="J1086" s="237"/>
      <c r="K1086" s="237"/>
      <c r="L1086" s="241"/>
      <c r="M1086" s="242"/>
      <c r="N1086" s="243"/>
      <c r="O1086" s="243"/>
      <c r="P1086" s="243"/>
      <c r="Q1086" s="243"/>
      <c r="R1086" s="243"/>
      <c r="S1086" s="243"/>
      <c r="T1086" s="244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5" t="s">
        <v>134</v>
      </c>
      <c r="AU1086" s="245" t="s">
        <v>90</v>
      </c>
      <c r="AV1086" s="13" t="s">
        <v>88</v>
      </c>
      <c r="AW1086" s="13" t="s">
        <v>38</v>
      </c>
      <c r="AX1086" s="13" t="s">
        <v>80</v>
      </c>
      <c r="AY1086" s="245" t="s">
        <v>124</v>
      </c>
    </row>
    <row r="1087" s="14" customFormat="1">
      <c r="A1087" s="14"/>
      <c r="B1087" s="246"/>
      <c r="C1087" s="247"/>
      <c r="D1087" s="231" t="s">
        <v>134</v>
      </c>
      <c r="E1087" s="248" t="s">
        <v>1</v>
      </c>
      <c r="F1087" s="249" t="s">
        <v>88</v>
      </c>
      <c r="G1087" s="247"/>
      <c r="H1087" s="250">
        <v>1</v>
      </c>
      <c r="I1087" s="251"/>
      <c r="J1087" s="247"/>
      <c r="K1087" s="247"/>
      <c r="L1087" s="252"/>
      <c r="M1087" s="253"/>
      <c r="N1087" s="254"/>
      <c r="O1087" s="254"/>
      <c r="P1087" s="254"/>
      <c r="Q1087" s="254"/>
      <c r="R1087" s="254"/>
      <c r="S1087" s="254"/>
      <c r="T1087" s="255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6" t="s">
        <v>134</v>
      </c>
      <c r="AU1087" s="256" t="s">
        <v>90</v>
      </c>
      <c r="AV1087" s="14" t="s">
        <v>90</v>
      </c>
      <c r="AW1087" s="14" t="s">
        <v>38</v>
      </c>
      <c r="AX1087" s="14" t="s">
        <v>80</v>
      </c>
      <c r="AY1087" s="256" t="s">
        <v>124</v>
      </c>
    </row>
    <row r="1088" s="13" customFormat="1">
      <c r="A1088" s="13"/>
      <c r="B1088" s="236"/>
      <c r="C1088" s="237"/>
      <c r="D1088" s="231" t="s">
        <v>134</v>
      </c>
      <c r="E1088" s="238" t="s">
        <v>1</v>
      </c>
      <c r="F1088" s="239" t="s">
        <v>354</v>
      </c>
      <c r="G1088" s="237"/>
      <c r="H1088" s="238" t="s">
        <v>1</v>
      </c>
      <c r="I1088" s="240"/>
      <c r="J1088" s="237"/>
      <c r="K1088" s="237"/>
      <c r="L1088" s="241"/>
      <c r="M1088" s="242"/>
      <c r="N1088" s="243"/>
      <c r="O1088" s="243"/>
      <c r="P1088" s="243"/>
      <c r="Q1088" s="243"/>
      <c r="R1088" s="243"/>
      <c r="S1088" s="243"/>
      <c r="T1088" s="244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45" t="s">
        <v>134</v>
      </c>
      <c r="AU1088" s="245" t="s">
        <v>90</v>
      </c>
      <c r="AV1088" s="13" t="s">
        <v>88</v>
      </c>
      <c r="AW1088" s="13" t="s">
        <v>38</v>
      </c>
      <c r="AX1088" s="13" t="s">
        <v>80</v>
      </c>
      <c r="AY1088" s="245" t="s">
        <v>124</v>
      </c>
    </row>
    <row r="1089" s="14" customFormat="1">
      <c r="A1089" s="14"/>
      <c r="B1089" s="246"/>
      <c r="C1089" s="247"/>
      <c r="D1089" s="231" t="s">
        <v>134</v>
      </c>
      <c r="E1089" s="248" t="s">
        <v>1</v>
      </c>
      <c r="F1089" s="249" t="s">
        <v>88</v>
      </c>
      <c r="G1089" s="247"/>
      <c r="H1089" s="250">
        <v>1</v>
      </c>
      <c r="I1089" s="251"/>
      <c r="J1089" s="247"/>
      <c r="K1089" s="247"/>
      <c r="L1089" s="252"/>
      <c r="M1089" s="253"/>
      <c r="N1089" s="254"/>
      <c r="O1089" s="254"/>
      <c r="P1089" s="254"/>
      <c r="Q1089" s="254"/>
      <c r="R1089" s="254"/>
      <c r="S1089" s="254"/>
      <c r="T1089" s="255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6" t="s">
        <v>134</v>
      </c>
      <c r="AU1089" s="256" t="s">
        <v>90</v>
      </c>
      <c r="AV1089" s="14" t="s">
        <v>90</v>
      </c>
      <c r="AW1089" s="14" t="s">
        <v>38</v>
      </c>
      <c r="AX1089" s="14" t="s">
        <v>80</v>
      </c>
      <c r="AY1089" s="256" t="s">
        <v>124</v>
      </c>
    </row>
    <row r="1090" s="13" customFormat="1">
      <c r="A1090" s="13"/>
      <c r="B1090" s="236"/>
      <c r="C1090" s="237"/>
      <c r="D1090" s="231" t="s">
        <v>134</v>
      </c>
      <c r="E1090" s="238" t="s">
        <v>1</v>
      </c>
      <c r="F1090" s="239" t="s">
        <v>355</v>
      </c>
      <c r="G1090" s="237"/>
      <c r="H1090" s="238" t="s">
        <v>1</v>
      </c>
      <c r="I1090" s="240"/>
      <c r="J1090" s="237"/>
      <c r="K1090" s="237"/>
      <c r="L1090" s="241"/>
      <c r="M1090" s="242"/>
      <c r="N1090" s="243"/>
      <c r="O1090" s="243"/>
      <c r="P1090" s="243"/>
      <c r="Q1090" s="243"/>
      <c r="R1090" s="243"/>
      <c r="S1090" s="243"/>
      <c r="T1090" s="244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5" t="s">
        <v>134</v>
      </c>
      <c r="AU1090" s="245" t="s">
        <v>90</v>
      </c>
      <c r="AV1090" s="13" t="s">
        <v>88</v>
      </c>
      <c r="AW1090" s="13" t="s">
        <v>38</v>
      </c>
      <c r="AX1090" s="13" t="s">
        <v>80</v>
      </c>
      <c r="AY1090" s="245" t="s">
        <v>124</v>
      </c>
    </row>
    <row r="1091" s="14" customFormat="1">
      <c r="A1091" s="14"/>
      <c r="B1091" s="246"/>
      <c r="C1091" s="247"/>
      <c r="D1091" s="231" t="s">
        <v>134</v>
      </c>
      <c r="E1091" s="248" t="s">
        <v>1</v>
      </c>
      <c r="F1091" s="249" t="s">
        <v>88</v>
      </c>
      <c r="G1091" s="247"/>
      <c r="H1091" s="250">
        <v>1</v>
      </c>
      <c r="I1091" s="251"/>
      <c r="J1091" s="247"/>
      <c r="K1091" s="247"/>
      <c r="L1091" s="252"/>
      <c r="M1091" s="253"/>
      <c r="N1091" s="254"/>
      <c r="O1091" s="254"/>
      <c r="P1091" s="254"/>
      <c r="Q1091" s="254"/>
      <c r="R1091" s="254"/>
      <c r="S1091" s="254"/>
      <c r="T1091" s="255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6" t="s">
        <v>134</v>
      </c>
      <c r="AU1091" s="256" t="s">
        <v>90</v>
      </c>
      <c r="AV1091" s="14" t="s">
        <v>90</v>
      </c>
      <c r="AW1091" s="14" t="s">
        <v>38</v>
      </c>
      <c r="AX1091" s="14" t="s">
        <v>80</v>
      </c>
      <c r="AY1091" s="256" t="s">
        <v>124</v>
      </c>
    </row>
    <row r="1092" s="13" customFormat="1">
      <c r="A1092" s="13"/>
      <c r="B1092" s="236"/>
      <c r="C1092" s="237"/>
      <c r="D1092" s="231" t="s">
        <v>134</v>
      </c>
      <c r="E1092" s="238" t="s">
        <v>1</v>
      </c>
      <c r="F1092" s="239" t="s">
        <v>744</v>
      </c>
      <c r="G1092" s="237"/>
      <c r="H1092" s="238" t="s">
        <v>1</v>
      </c>
      <c r="I1092" s="240"/>
      <c r="J1092" s="237"/>
      <c r="K1092" s="237"/>
      <c r="L1092" s="241"/>
      <c r="M1092" s="242"/>
      <c r="N1092" s="243"/>
      <c r="O1092" s="243"/>
      <c r="P1092" s="243"/>
      <c r="Q1092" s="243"/>
      <c r="R1092" s="243"/>
      <c r="S1092" s="243"/>
      <c r="T1092" s="244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5" t="s">
        <v>134</v>
      </c>
      <c r="AU1092" s="245" t="s">
        <v>90</v>
      </c>
      <c r="AV1092" s="13" t="s">
        <v>88</v>
      </c>
      <c r="AW1092" s="13" t="s">
        <v>38</v>
      </c>
      <c r="AX1092" s="13" t="s">
        <v>80</v>
      </c>
      <c r="AY1092" s="245" t="s">
        <v>124</v>
      </c>
    </row>
    <row r="1093" s="14" customFormat="1">
      <c r="A1093" s="14"/>
      <c r="B1093" s="246"/>
      <c r="C1093" s="247"/>
      <c r="D1093" s="231" t="s">
        <v>134</v>
      </c>
      <c r="E1093" s="248" t="s">
        <v>1</v>
      </c>
      <c r="F1093" s="249" t="s">
        <v>88</v>
      </c>
      <c r="G1093" s="247"/>
      <c r="H1093" s="250">
        <v>1</v>
      </c>
      <c r="I1093" s="251"/>
      <c r="J1093" s="247"/>
      <c r="K1093" s="247"/>
      <c r="L1093" s="252"/>
      <c r="M1093" s="253"/>
      <c r="N1093" s="254"/>
      <c r="O1093" s="254"/>
      <c r="P1093" s="254"/>
      <c r="Q1093" s="254"/>
      <c r="R1093" s="254"/>
      <c r="S1093" s="254"/>
      <c r="T1093" s="255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6" t="s">
        <v>134</v>
      </c>
      <c r="AU1093" s="256" t="s">
        <v>90</v>
      </c>
      <c r="AV1093" s="14" t="s">
        <v>90</v>
      </c>
      <c r="AW1093" s="14" t="s">
        <v>38</v>
      </c>
      <c r="AX1093" s="14" t="s">
        <v>80</v>
      </c>
      <c r="AY1093" s="256" t="s">
        <v>124</v>
      </c>
    </row>
    <row r="1094" s="13" customFormat="1">
      <c r="A1094" s="13"/>
      <c r="B1094" s="236"/>
      <c r="C1094" s="237"/>
      <c r="D1094" s="231" t="s">
        <v>134</v>
      </c>
      <c r="E1094" s="238" t="s">
        <v>1</v>
      </c>
      <c r="F1094" s="239" t="s">
        <v>745</v>
      </c>
      <c r="G1094" s="237"/>
      <c r="H1094" s="238" t="s">
        <v>1</v>
      </c>
      <c r="I1094" s="240"/>
      <c r="J1094" s="237"/>
      <c r="K1094" s="237"/>
      <c r="L1094" s="241"/>
      <c r="M1094" s="242"/>
      <c r="N1094" s="243"/>
      <c r="O1094" s="243"/>
      <c r="P1094" s="243"/>
      <c r="Q1094" s="243"/>
      <c r="R1094" s="243"/>
      <c r="S1094" s="243"/>
      <c r="T1094" s="244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45" t="s">
        <v>134</v>
      </c>
      <c r="AU1094" s="245" t="s">
        <v>90</v>
      </c>
      <c r="AV1094" s="13" t="s">
        <v>88</v>
      </c>
      <c r="AW1094" s="13" t="s">
        <v>38</v>
      </c>
      <c r="AX1094" s="13" t="s">
        <v>80</v>
      </c>
      <c r="AY1094" s="245" t="s">
        <v>124</v>
      </c>
    </row>
    <row r="1095" s="14" customFormat="1">
      <c r="A1095" s="14"/>
      <c r="B1095" s="246"/>
      <c r="C1095" s="247"/>
      <c r="D1095" s="231" t="s">
        <v>134</v>
      </c>
      <c r="E1095" s="248" t="s">
        <v>1</v>
      </c>
      <c r="F1095" s="249" t="s">
        <v>88</v>
      </c>
      <c r="G1095" s="247"/>
      <c r="H1095" s="250">
        <v>1</v>
      </c>
      <c r="I1095" s="251"/>
      <c r="J1095" s="247"/>
      <c r="K1095" s="247"/>
      <c r="L1095" s="252"/>
      <c r="M1095" s="253"/>
      <c r="N1095" s="254"/>
      <c r="O1095" s="254"/>
      <c r="P1095" s="254"/>
      <c r="Q1095" s="254"/>
      <c r="R1095" s="254"/>
      <c r="S1095" s="254"/>
      <c r="T1095" s="255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6" t="s">
        <v>134</v>
      </c>
      <c r="AU1095" s="256" t="s">
        <v>90</v>
      </c>
      <c r="AV1095" s="14" t="s">
        <v>90</v>
      </c>
      <c r="AW1095" s="14" t="s">
        <v>38</v>
      </c>
      <c r="AX1095" s="14" t="s">
        <v>80</v>
      </c>
      <c r="AY1095" s="256" t="s">
        <v>124</v>
      </c>
    </row>
    <row r="1096" s="15" customFormat="1">
      <c r="A1096" s="15"/>
      <c r="B1096" s="257"/>
      <c r="C1096" s="258"/>
      <c r="D1096" s="231" t="s">
        <v>134</v>
      </c>
      <c r="E1096" s="259" t="s">
        <v>1</v>
      </c>
      <c r="F1096" s="260" t="s">
        <v>138</v>
      </c>
      <c r="G1096" s="258"/>
      <c r="H1096" s="261">
        <v>5</v>
      </c>
      <c r="I1096" s="262"/>
      <c r="J1096" s="258"/>
      <c r="K1096" s="258"/>
      <c r="L1096" s="263"/>
      <c r="M1096" s="264"/>
      <c r="N1096" s="265"/>
      <c r="O1096" s="265"/>
      <c r="P1096" s="265"/>
      <c r="Q1096" s="265"/>
      <c r="R1096" s="265"/>
      <c r="S1096" s="265"/>
      <c r="T1096" s="266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67" t="s">
        <v>134</v>
      </c>
      <c r="AU1096" s="267" t="s">
        <v>90</v>
      </c>
      <c r="AV1096" s="15" t="s">
        <v>131</v>
      </c>
      <c r="AW1096" s="15" t="s">
        <v>38</v>
      </c>
      <c r="AX1096" s="15" t="s">
        <v>88</v>
      </c>
      <c r="AY1096" s="267" t="s">
        <v>124</v>
      </c>
    </row>
    <row r="1097" s="2" customFormat="1" ht="24.15" customHeight="1">
      <c r="A1097" s="38"/>
      <c r="B1097" s="39"/>
      <c r="C1097" s="218" t="s">
        <v>561</v>
      </c>
      <c r="D1097" s="218" t="s">
        <v>126</v>
      </c>
      <c r="E1097" s="219" t="s">
        <v>819</v>
      </c>
      <c r="F1097" s="220" t="s">
        <v>820</v>
      </c>
      <c r="G1097" s="221" t="s">
        <v>209</v>
      </c>
      <c r="H1097" s="222">
        <v>4</v>
      </c>
      <c r="I1097" s="223"/>
      <c r="J1097" s="224">
        <f>ROUND(I1097*H1097,2)</f>
        <v>0</v>
      </c>
      <c r="K1097" s="220" t="s">
        <v>130</v>
      </c>
      <c r="L1097" s="44"/>
      <c r="M1097" s="225" t="s">
        <v>1</v>
      </c>
      <c r="N1097" s="226" t="s">
        <v>45</v>
      </c>
      <c r="O1097" s="91"/>
      <c r="P1097" s="227">
        <f>O1097*H1097</f>
        <v>0</v>
      </c>
      <c r="Q1097" s="227">
        <v>0</v>
      </c>
      <c r="R1097" s="227">
        <f>Q1097*H1097</f>
        <v>0</v>
      </c>
      <c r="S1097" s="227">
        <v>0</v>
      </c>
      <c r="T1097" s="228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29" t="s">
        <v>381</v>
      </c>
      <c r="AT1097" s="229" t="s">
        <v>126</v>
      </c>
      <c r="AU1097" s="229" t="s">
        <v>90</v>
      </c>
      <c r="AY1097" s="17" t="s">
        <v>124</v>
      </c>
      <c r="BE1097" s="230">
        <f>IF(N1097="základní",J1097,0)</f>
        <v>0</v>
      </c>
      <c r="BF1097" s="230">
        <f>IF(N1097="snížená",J1097,0)</f>
        <v>0</v>
      </c>
      <c r="BG1097" s="230">
        <f>IF(N1097="zákl. přenesená",J1097,0)</f>
        <v>0</v>
      </c>
      <c r="BH1097" s="230">
        <f>IF(N1097="sníž. přenesená",J1097,0)</f>
        <v>0</v>
      </c>
      <c r="BI1097" s="230">
        <f>IF(N1097="nulová",J1097,0)</f>
        <v>0</v>
      </c>
      <c r="BJ1097" s="17" t="s">
        <v>88</v>
      </c>
      <c r="BK1097" s="230">
        <f>ROUND(I1097*H1097,2)</f>
        <v>0</v>
      </c>
      <c r="BL1097" s="17" t="s">
        <v>381</v>
      </c>
      <c r="BM1097" s="229" t="s">
        <v>391</v>
      </c>
    </row>
    <row r="1098" s="2" customFormat="1">
      <c r="A1098" s="38"/>
      <c r="B1098" s="39"/>
      <c r="C1098" s="40"/>
      <c r="D1098" s="231" t="s">
        <v>132</v>
      </c>
      <c r="E1098" s="40"/>
      <c r="F1098" s="232" t="s">
        <v>820</v>
      </c>
      <c r="G1098" s="40"/>
      <c r="H1098" s="40"/>
      <c r="I1098" s="233"/>
      <c r="J1098" s="40"/>
      <c r="K1098" s="40"/>
      <c r="L1098" s="44"/>
      <c r="M1098" s="234"/>
      <c r="N1098" s="235"/>
      <c r="O1098" s="91"/>
      <c r="P1098" s="91"/>
      <c r="Q1098" s="91"/>
      <c r="R1098" s="91"/>
      <c r="S1098" s="91"/>
      <c r="T1098" s="92"/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T1098" s="17" t="s">
        <v>132</v>
      </c>
      <c r="AU1098" s="17" t="s">
        <v>90</v>
      </c>
    </row>
    <row r="1099" s="13" customFormat="1">
      <c r="A1099" s="13"/>
      <c r="B1099" s="236"/>
      <c r="C1099" s="237"/>
      <c r="D1099" s="231" t="s">
        <v>134</v>
      </c>
      <c r="E1099" s="238" t="s">
        <v>1</v>
      </c>
      <c r="F1099" s="239" t="s">
        <v>300</v>
      </c>
      <c r="G1099" s="237"/>
      <c r="H1099" s="238" t="s">
        <v>1</v>
      </c>
      <c r="I1099" s="240"/>
      <c r="J1099" s="237"/>
      <c r="K1099" s="237"/>
      <c r="L1099" s="241"/>
      <c r="M1099" s="242"/>
      <c r="N1099" s="243"/>
      <c r="O1099" s="243"/>
      <c r="P1099" s="243"/>
      <c r="Q1099" s="243"/>
      <c r="R1099" s="243"/>
      <c r="S1099" s="243"/>
      <c r="T1099" s="244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45" t="s">
        <v>134</v>
      </c>
      <c r="AU1099" s="245" t="s">
        <v>90</v>
      </c>
      <c r="AV1099" s="13" t="s">
        <v>88</v>
      </c>
      <c r="AW1099" s="13" t="s">
        <v>38</v>
      </c>
      <c r="AX1099" s="13" t="s">
        <v>80</v>
      </c>
      <c r="AY1099" s="245" t="s">
        <v>124</v>
      </c>
    </row>
    <row r="1100" s="13" customFormat="1">
      <c r="A1100" s="13"/>
      <c r="B1100" s="236"/>
      <c r="C1100" s="237"/>
      <c r="D1100" s="231" t="s">
        <v>134</v>
      </c>
      <c r="E1100" s="238" t="s">
        <v>1</v>
      </c>
      <c r="F1100" s="239" t="s">
        <v>757</v>
      </c>
      <c r="G1100" s="237"/>
      <c r="H1100" s="238" t="s">
        <v>1</v>
      </c>
      <c r="I1100" s="240"/>
      <c r="J1100" s="237"/>
      <c r="K1100" s="237"/>
      <c r="L1100" s="241"/>
      <c r="M1100" s="242"/>
      <c r="N1100" s="243"/>
      <c r="O1100" s="243"/>
      <c r="P1100" s="243"/>
      <c r="Q1100" s="243"/>
      <c r="R1100" s="243"/>
      <c r="S1100" s="243"/>
      <c r="T1100" s="244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5" t="s">
        <v>134</v>
      </c>
      <c r="AU1100" s="245" t="s">
        <v>90</v>
      </c>
      <c r="AV1100" s="13" t="s">
        <v>88</v>
      </c>
      <c r="AW1100" s="13" t="s">
        <v>38</v>
      </c>
      <c r="AX1100" s="13" t="s">
        <v>80</v>
      </c>
      <c r="AY1100" s="245" t="s">
        <v>124</v>
      </c>
    </row>
    <row r="1101" s="14" customFormat="1">
      <c r="A1101" s="14"/>
      <c r="B1101" s="246"/>
      <c r="C1101" s="247"/>
      <c r="D1101" s="231" t="s">
        <v>134</v>
      </c>
      <c r="E1101" s="248" t="s">
        <v>1</v>
      </c>
      <c r="F1101" s="249" t="s">
        <v>131</v>
      </c>
      <c r="G1101" s="247"/>
      <c r="H1101" s="250">
        <v>4</v>
      </c>
      <c r="I1101" s="251"/>
      <c r="J1101" s="247"/>
      <c r="K1101" s="247"/>
      <c r="L1101" s="252"/>
      <c r="M1101" s="253"/>
      <c r="N1101" s="254"/>
      <c r="O1101" s="254"/>
      <c r="P1101" s="254"/>
      <c r="Q1101" s="254"/>
      <c r="R1101" s="254"/>
      <c r="S1101" s="254"/>
      <c r="T1101" s="255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6" t="s">
        <v>134</v>
      </c>
      <c r="AU1101" s="256" t="s">
        <v>90</v>
      </c>
      <c r="AV1101" s="14" t="s">
        <v>90</v>
      </c>
      <c r="AW1101" s="14" t="s">
        <v>38</v>
      </c>
      <c r="AX1101" s="14" t="s">
        <v>80</v>
      </c>
      <c r="AY1101" s="256" t="s">
        <v>124</v>
      </c>
    </row>
    <row r="1102" s="15" customFormat="1">
      <c r="A1102" s="15"/>
      <c r="B1102" s="257"/>
      <c r="C1102" s="258"/>
      <c r="D1102" s="231" t="s">
        <v>134</v>
      </c>
      <c r="E1102" s="259" t="s">
        <v>1</v>
      </c>
      <c r="F1102" s="260" t="s">
        <v>138</v>
      </c>
      <c r="G1102" s="258"/>
      <c r="H1102" s="261">
        <v>4</v>
      </c>
      <c r="I1102" s="262"/>
      <c r="J1102" s="258"/>
      <c r="K1102" s="258"/>
      <c r="L1102" s="263"/>
      <c r="M1102" s="264"/>
      <c r="N1102" s="265"/>
      <c r="O1102" s="265"/>
      <c r="P1102" s="265"/>
      <c r="Q1102" s="265"/>
      <c r="R1102" s="265"/>
      <c r="S1102" s="265"/>
      <c r="T1102" s="266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267" t="s">
        <v>134</v>
      </c>
      <c r="AU1102" s="267" t="s">
        <v>90</v>
      </c>
      <c r="AV1102" s="15" t="s">
        <v>131</v>
      </c>
      <c r="AW1102" s="15" t="s">
        <v>38</v>
      </c>
      <c r="AX1102" s="15" t="s">
        <v>88</v>
      </c>
      <c r="AY1102" s="267" t="s">
        <v>124</v>
      </c>
    </row>
    <row r="1103" s="2" customFormat="1" ht="62.7" customHeight="1">
      <c r="A1103" s="38"/>
      <c r="B1103" s="39"/>
      <c r="C1103" s="218" t="s">
        <v>821</v>
      </c>
      <c r="D1103" s="218" t="s">
        <v>126</v>
      </c>
      <c r="E1103" s="219" t="s">
        <v>822</v>
      </c>
      <c r="F1103" s="220" t="s">
        <v>778</v>
      </c>
      <c r="G1103" s="221" t="s">
        <v>209</v>
      </c>
      <c r="H1103" s="222">
        <v>4</v>
      </c>
      <c r="I1103" s="223"/>
      <c r="J1103" s="224">
        <f>ROUND(I1103*H1103,2)</f>
        <v>0</v>
      </c>
      <c r="K1103" s="220" t="s">
        <v>130</v>
      </c>
      <c r="L1103" s="44"/>
      <c r="M1103" s="225" t="s">
        <v>1</v>
      </c>
      <c r="N1103" s="226" t="s">
        <v>45</v>
      </c>
      <c r="O1103" s="91"/>
      <c r="P1103" s="227">
        <f>O1103*H1103</f>
        <v>0</v>
      </c>
      <c r="Q1103" s="227">
        <v>0</v>
      </c>
      <c r="R1103" s="227">
        <f>Q1103*H1103</f>
        <v>0</v>
      </c>
      <c r="S1103" s="227">
        <v>0</v>
      </c>
      <c r="T1103" s="228">
        <f>S1103*H1103</f>
        <v>0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229" t="s">
        <v>381</v>
      </c>
      <c r="AT1103" s="229" t="s">
        <v>126</v>
      </c>
      <c r="AU1103" s="229" t="s">
        <v>90</v>
      </c>
      <c r="AY1103" s="17" t="s">
        <v>124</v>
      </c>
      <c r="BE1103" s="230">
        <f>IF(N1103="základní",J1103,0)</f>
        <v>0</v>
      </c>
      <c r="BF1103" s="230">
        <f>IF(N1103="snížená",J1103,0)</f>
        <v>0</v>
      </c>
      <c r="BG1103" s="230">
        <f>IF(N1103="zákl. přenesená",J1103,0)</f>
        <v>0</v>
      </c>
      <c r="BH1103" s="230">
        <f>IF(N1103="sníž. přenesená",J1103,0)</f>
        <v>0</v>
      </c>
      <c r="BI1103" s="230">
        <f>IF(N1103="nulová",J1103,0)</f>
        <v>0</v>
      </c>
      <c r="BJ1103" s="17" t="s">
        <v>88</v>
      </c>
      <c r="BK1103" s="230">
        <f>ROUND(I1103*H1103,2)</f>
        <v>0</v>
      </c>
      <c r="BL1103" s="17" t="s">
        <v>381</v>
      </c>
      <c r="BM1103" s="229" t="s">
        <v>823</v>
      </c>
    </row>
    <row r="1104" s="2" customFormat="1">
      <c r="A1104" s="38"/>
      <c r="B1104" s="39"/>
      <c r="C1104" s="40"/>
      <c r="D1104" s="231" t="s">
        <v>132</v>
      </c>
      <c r="E1104" s="40"/>
      <c r="F1104" s="232" t="s">
        <v>824</v>
      </c>
      <c r="G1104" s="40"/>
      <c r="H1104" s="40"/>
      <c r="I1104" s="233"/>
      <c r="J1104" s="40"/>
      <c r="K1104" s="40"/>
      <c r="L1104" s="44"/>
      <c r="M1104" s="234"/>
      <c r="N1104" s="235"/>
      <c r="O1104" s="91"/>
      <c r="P1104" s="91"/>
      <c r="Q1104" s="91"/>
      <c r="R1104" s="91"/>
      <c r="S1104" s="91"/>
      <c r="T1104" s="92"/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T1104" s="17" t="s">
        <v>132</v>
      </c>
      <c r="AU1104" s="17" t="s">
        <v>90</v>
      </c>
    </row>
    <row r="1105" s="2" customFormat="1" ht="62.7" customHeight="1">
      <c r="A1105" s="38"/>
      <c r="B1105" s="39"/>
      <c r="C1105" s="218" t="s">
        <v>344</v>
      </c>
      <c r="D1105" s="218" t="s">
        <v>126</v>
      </c>
      <c r="E1105" s="219" t="s">
        <v>825</v>
      </c>
      <c r="F1105" s="220" t="s">
        <v>812</v>
      </c>
      <c r="G1105" s="221" t="s">
        <v>209</v>
      </c>
      <c r="H1105" s="222">
        <v>4</v>
      </c>
      <c r="I1105" s="223"/>
      <c r="J1105" s="224">
        <f>ROUND(I1105*H1105,2)</f>
        <v>0</v>
      </c>
      <c r="K1105" s="220" t="s">
        <v>130</v>
      </c>
      <c r="L1105" s="44"/>
      <c r="M1105" s="225" t="s">
        <v>1</v>
      </c>
      <c r="N1105" s="226" t="s">
        <v>45</v>
      </c>
      <c r="O1105" s="91"/>
      <c r="P1105" s="227">
        <f>O1105*H1105</f>
        <v>0</v>
      </c>
      <c r="Q1105" s="227">
        <v>0</v>
      </c>
      <c r="R1105" s="227">
        <f>Q1105*H1105</f>
        <v>0</v>
      </c>
      <c r="S1105" s="227">
        <v>0</v>
      </c>
      <c r="T1105" s="228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29" t="s">
        <v>381</v>
      </c>
      <c r="AT1105" s="229" t="s">
        <v>126</v>
      </c>
      <c r="AU1105" s="229" t="s">
        <v>90</v>
      </c>
      <c r="AY1105" s="17" t="s">
        <v>124</v>
      </c>
      <c r="BE1105" s="230">
        <f>IF(N1105="základní",J1105,0)</f>
        <v>0</v>
      </c>
      <c r="BF1105" s="230">
        <f>IF(N1105="snížená",J1105,0)</f>
        <v>0</v>
      </c>
      <c r="BG1105" s="230">
        <f>IF(N1105="zákl. přenesená",J1105,0)</f>
        <v>0</v>
      </c>
      <c r="BH1105" s="230">
        <f>IF(N1105="sníž. přenesená",J1105,0)</f>
        <v>0</v>
      </c>
      <c r="BI1105" s="230">
        <f>IF(N1105="nulová",J1105,0)</f>
        <v>0</v>
      </c>
      <c r="BJ1105" s="17" t="s">
        <v>88</v>
      </c>
      <c r="BK1105" s="230">
        <f>ROUND(I1105*H1105,2)</f>
        <v>0</v>
      </c>
      <c r="BL1105" s="17" t="s">
        <v>381</v>
      </c>
      <c r="BM1105" s="229" t="s">
        <v>826</v>
      </c>
    </row>
    <row r="1106" s="2" customFormat="1">
      <c r="A1106" s="38"/>
      <c r="B1106" s="39"/>
      <c r="C1106" s="40"/>
      <c r="D1106" s="231" t="s">
        <v>132</v>
      </c>
      <c r="E1106" s="40"/>
      <c r="F1106" s="232" t="s">
        <v>827</v>
      </c>
      <c r="G1106" s="40"/>
      <c r="H1106" s="40"/>
      <c r="I1106" s="233"/>
      <c r="J1106" s="40"/>
      <c r="K1106" s="40"/>
      <c r="L1106" s="44"/>
      <c r="M1106" s="234"/>
      <c r="N1106" s="235"/>
      <c r="O1106" s="91"/>
      <c r="P1106" s="91"/>
      <c r="Q1106" s="91"/>
      <c r="R1106" s="91"/>
      <c r="S1106" s="91"/>
      <c r="T1106" s="92"/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T1106" s="17" t="s">
        <v>132</v>
      </c>
      <c r="AU1106" s="17" t="s">
        <v>90</v>
      </c>
    </row>
    <row r="1107" s="13" customFormat="1">
      <c r="A1107" s="13"/>
      <c r="B1107" s="236"/>
      <c r="C1107" s="237"/>
      <c r="D1107" s="231" t="s">
        <v>134</v>
      </c>
      <c r="E1107" s="238" t="s">
        <v>1</v>
      </c>
      <c r="F1107" s="239" t="s">
        <v>437</v>
      </c>
      <c r="G1107" s="237"/>
      <c r="H1107" s="238" t="s">
        <v>1</v>
      </c>
      <c r="I1107" s="240"/>
      <c r="J1107" s="237"/>
      <c r="K1107" s="237"/>
      <c r="L1107" s="241"/>
      <c r="M1107" s="242"/>
      <c r="N1107" s="243"/>
      <c r="O1107" s="243"/>
      <c r="P1107" s="243"/>
      <c r="Q1107" s="243"/>
      <c r="R1107" s="243"/>
      <c r="S1107" s="243"/>
      <c r="T1107" s="244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45" t="s">
        <v>134</v>
      </c>
      <c r="AU1107" s="245" t="s">
        <v>90</v>
      </c>
      <c r="AV1107" s="13" t="s">
        <v>88</v>
      </c>
      <c r="AW1107" s="13" t="s">
        <v>38</v>
      </c>
      <c r="AX1107" s="13" t="s">
        <v>80</v>
      </c>
      <c r="AY1107" s="245" t="s">
        <v>124</v>
      </c>
    </row>
    <row r="1108" s="13" customFormat="1">
      <c r="A1108" s="13"/>
      <c r="B1108" s="236"/>
      <c r="C1108" s="237"/>
      <c r="D1108" s="231" t="s">
        <v>134</v>
      </c>
      <c r="E1108" s="238" t="s">
        <v>1</v>
      </c>
      <c r="F1108" s="239" t="s">
        <v>353</v>
      </c>
      <c r="G1108" s="237"/>
      <c r="H1108" s="238" t="s">
        <v>1</v>
      </c>
      <c r="I1108" s="240"/>
      <c r="J1108" s="237"/>
      <c r="K1108" s="237"/>
      <c r="L1108" s="241"/>
      <c r="M1108" s="242"/>
      <c r="N1108" s="243"/>
      <c r="O1108" s="243"/>
      <c r="P1108" s="243"/>
      <c r="Q1108" s="243"/>
      <c r="R1108" s="243"/>
      <c r="S1108" s="243"/>
      <c r="T1108" s="244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5" t="s">
        <v>134</v>
      </c>
      <c r="AU1108" s="245" t="s">
        <v>90</v>
      </c>
      <c r="AV1108" s="13" t="s">
        <v>88</v>
      </c>
      <c r="AW1108" s="13" t="s">
        <v>38</v>
      </c>
      <c r="AX1108" s="13" t="s">
        <v>80</v>
      </c>
      <c r="AY1108" s="245" t="s">
        <v>124</v>
      </c>
    </row>
    <row r="1109" s="14" customFormat="1">
      <c r="A1109" s="14"/>
      <c r="B1109" s="246"/>
      <c r="C1109" s="247"/>
      <c r="D1109" s="231" t="s">
        <v>134</v>
      </c>
      <c r="E1109" s="248" t="s">
        <v>1</v>
      </c>
      <c r="F1109" s="249" t="s">
        <v>88</v>
      </c>
      <c r="G1109" s="247"/>
      <c r="H1109" s="250">
        <v>1</v>
      </c>
      <c r="I1109" s="251"/>
      <c r="J1109" s="247"/>
      <c r="K1109" s="247"/>
      <c r="L1109" s="252"/>
      <c r="M1109" s="253"/>
      <c r="N1109" s="254"/>
      <c r="O1109" s="254"/>
      <c r="P1109" s="254"/>
      <c r="Q1109" s="254"/>
      <c r="R1109" s="254"/>
      <c r="S1109" s="254"/>
      <c r="T1109" s="255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6" t="s">
        <v>134</v>
      </c>
      <c r="AU1109" s="256" t="s">
        <v>90</v>
      </c>
      <c r="AV1109" s="14" t="s">
        <v>90</v>
      </c>
      <c r="AW1109" s="14" t="s">
        <v>38</v>
      </c>
      <c r="AX1109" s="14" t="s">
        <v>80</v>
      </c>
      <c r="AY1109" s="256" t="s">
        <v>124</v>
      </c>
    </row>
    <row r="1110" s="13" customFormat="1">
      <c r="A1110" s="13"/>
      <c r="B1110" s="236"/>
      <c r="C1110" s="237"/>
      <c r="D1110" s="231" t="s">
        <v>134</v>
      </c>
      <c r="E1110" s="238" t="s">
        <v>1</v>
      </c>
      <c r="F1110" s="239" t="s">
        <v>828</v>
      </c>
      <c r="G1110" s="237"/>
      <c r="H1110" s="238" t="s">
        <v>1</v>
      </c>
      <c r="I1110" s="240"/>
      <c r="J1110" s="237"/>
      <c r="K1110" s="237"/>
      <c r="L1110" s="241"/>
      <c r="M1110" s="242"/>
      <c r="N1110" s="243"/>
      <c r="O1110" s="243"/>
      <c r="P1110" s="243"/>
      <c r="Q1110" s="243"/>
      <c r="R1110" s="243"/>
      <c r="S1110" s="243"/>
      <c r="T1110" s="244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5" t="s">
        <v>134</v>
      </c>
      <c r="AU1110" s="245" t="s">
        <v>90</v>
      </c>
      <c r="AV1110" s="13" t="s">
        <v>88</v>
      </c>
      <c r="AW1110" s="13" t="s">
        <v>38</v>
      </c>
      <c r="AX1110" s="13" t="s">
        <v>80</v>
      </c>
      <c r="AY1110" s="245" t="s">
        <v>124</v>
      </c>
    </row>
    <row r="1111" s="14" customFormat="1">
      <c r="A1111" s="14"/>
      <c r="B1111" s="246"/>
      <c r="C1111" s="247"/>
      <c r="D1111" s="231" t="s">
        <v>134</v>
      </c>
      <c r="E1111" s="248" t="s">
        <v>1</v>
      </c>
      <c r="F1111" s="249" t="s">
        <v>88</v>
      </c>
      <c r="G1111" s="247"/>
      <c r="H1111" s="250">
        <v>1</v>
      </c>
      <c r="I1111" s="251"/>
      <c r="J1111" s="247"/>
      <c r="K1111" s="247"/>
      <c r="L1111" s="252"/>
      <c r="M1111" s="253"/>
      <c r="N1111" s="254"/>
      <c r="O1111" s="254"/>
      <c r="P1111" s="254"/>
      <c r="Q1111" s="254"/>
      <c r="R1111" s="254"/>
      <c r="S1111" s="254"/>
      <c r="T1111" s="255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6" t="s">
        <v>134</v>
      </c>
      <c r="AU1111" s="256" t="s">
        <v>90</v>
      </c>
      <c r="AV1111" s="14" t="s">
        <v>90</v>
      </c>
      <c r="AW1111" s="14" t="s">
        <v>38</v>
      </c>
      <c r="AX1111" s="14" t="s">
        <v>80</v>
      </c>
      <c r="AY1111" s="256" t="s">
        <v>124</v>
      </c>
    </row>
    <row r="1112" s="13" customFormat="1">
      <c r="A1112" s="13"/>
      <c r="B1112" s="236"/>
      <c r="C1112" s="237"/>
      <c r="D1112" s="231" t="s">
        <v>134</v>
      </c>
      <c r="E1112" s="238" t="s">
        <v>1</v>
      </c>
      <c r="F1112" s="239" t="s">
        <v>829</v>
      </c>
      <c r="G1112" s="237"/>
      <c r="H1112" s="238" t="s">
        <v>1</v>
      </c>
      <c r="I1112" s="240"/>
      <c r="J1112" s="237"/>
      <c r="K1112" s="237"/>
      <c r="L1112" s="241"/>
      <c r="M1112" s="242"/>
      <c r="N1112" s="243"/>
      <c r="O1112" s="243"/>
      <c r="P1112" s="243"/>
      <c r="Q1112" s="243"/>
      <c r="R1112" s="243"/>
      <c r="S1112" s="243"/>
      <c r="T1112" s="244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5" t="s">
        <v>134</v>
      </c>
      <c r="AU1112" s="245" t="s">
        <v>90</v>
      </c>
      <c r="AV1112" s="13" t="s">
        <v>88</v>
      </c>
      <c r="AW1112" s="13" t="s">
        <v>38</v>
      </c>
      <c r="AX1112" s="13" t="s">
        <v>80</v>
      </c>
      <c r="AY1112" s="245" t="s">
        <v>124</v>
      </c>
    </row>
    <row r="1113" s="14" customFormat="1">
      <c r="A1113" s="14"/>
      <c r="B1113" s="246"/>
      <c r="C1113" s="247"/>
      <c r="D1113" s="231" t="s">
        <v>134</v>
      </c>
      <c r="E1113" s="248" t="s">
        <v>1</v>
      </c>
      <c r="F1113" s="249" t="s">
        <v>88</v>
      </c>
      <c r="G1113" s="247"/>
      <c r="H1113" s="250">
        <v>1</v>
      </c>
      <c r="I1113" s="251"/>
      <c r="J1113" s="247"/>
      <c r="K1113" s="247"/>
      <c r="L1113" s="252"/>
      <c r="M1113" s="253"/>
      <c r="N1113" s="254"/>
      <c r="O1113" s="254"/>
      <c r="P1113" s="254"/>
      <c r="Q1113" s="254"/>
      <c r="R1113" s="254"/>
      <c r="S1113" s="254"/>
      <c r="T1113" s="255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6" t="s">
        <v>134</v>
      </c>
      <c r="AU1113" s="256" t="s">
        <v>90</v>
      </c>
      <c r="AV1113" s="14" t="s">
        <v>90</v>
      </c>
      <c r="AW1113" s="14" t="s">
        <v>38</v>
      </c>
      <c r="AX1113" s="14" t="s">
        <v>80</v>
      </c>
      <c r="AY1113" s="256" t="s">
        <v>124</v>
      </c>
    </row>
    <row r="1114" s="13" customFormat="1">
      <c r="A1114" s="13"/>
      <c r="B1114" s="236"/>
      <c r="C1114" s="237"/>
      <c r="D1114" s="231" t="s">
        <v>134</v>
      </c>
      <c r="E1114" s="238" t="s">
        <v>1</v>
      </c>
      <c r="F1114" s="239" t="s">
        <v>744</v>
      </c>
      <c r="G1114" s="237"/>
      <c r="H1114" s="238" t="s">
        <v>1</v>
      </c>
      <c r="I1114" s="240"/>
      <c r="J1114" s="237"/>
      <c r="K1114" s="237"/>
      <c r="L1114" s="241"/>
      <c r="M1114" s="242"/>
      <c r="N1114" s="243"/>
      <c r="O1114" s="243"/>
      <c r="P1114" s="243"/>
      <c r="Q1114" s="243"/>
      <c r="R1114" s="243"/>
      <c r="S1114" s="243"/>
      <c r="T1114" s="244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5" t="s">
        <v>134</v>
      </c>
      <c r="AU1114" s="245" t="s">
        <v>90</v>
      </c>
      <c r="AV1114" s="13" t="s">
        <v>88</v>
      </c>
      <c r="AW1114" s="13" t="s">
        <v>38</v>
      </c>
      <c r="AX1114" s="13" t="s">
        <v>80</v>
      </c>
      <c r="AY1114" s="245" t="s">
        <v>124</v>
      </c>
    </row>
    <row r="1115" s="14" customFormat="1">
      <c r="A1115" s="14"/>
      <c r="B1115" s="246"/>
      <c r="C1115" s="247"/>
      <c r="D1115" s="231" t="s">
        <v>134</v>
      </c>
      <c r="E1115" s="248" t="s">
        <v>1</v>
      </c>
      <c r="F1115" s="249" t="s">
        <v>88</v>
      </c>
      <c r="G1115" s="247"/>
      <c r="H1115" s="250">
        <v>1</v>
      </c>
      <c r="I1115" s="251"/>
      <c r="J1115" s="247"/>
      <c r="K1115" s="247"/>
      <c r="L1115" s="252"/>
      <c r="M1115" s="253"/>
      <c r="N1115" s="254"/>
      <c r="O1115" s="254"/>
      <c r="P1115" s="254"/>
      <c r="Q1115" s="254"/>
      <c r="R1115" s="254"/>
      <c r="S1115" s="254"/>
      <c r="T1115" s="255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6" t="s">
        <v>134</v>
      </c>
      <c r="AU1115" s="256" t="s">
        <v>90</v>
      </c>
      <c r="AV1115" s="14" t="s">
        <v>90</v>
      </c>
      <c r="AW1115" s="14" t="s">
        <v>38</v>
      </c>
      <c r="AX1115" s="14" t="s">
        <v>80</v>
      </c>
      <c r="AY1115" s="256" t="s">
        <v>124</v>
      </c>
    </row>
    <row r="1116" s="15" customFormat="1">
      <c r="A1116" s="15"/>
      <c r="B1116" s="257"/>
      <c r="C1116" s="258"/>
      <c r="D1116" s="231" t="s">
        <v>134</v>
      </c>
      <c r="E1116" s="259" t="s">
        <v>1</v>
      </c>
      <c r="F1116" s="260" t="s">
        <v>138</v>
      </c>
      <c r="G1116" s="258"/>
      <c r="H1116" s="261">
        <v>4</v>
      </c>
      <c r="I1116" s="262"/>
      <c r="J1116" s="258"/>
      <c r="K1116" s="258"/>
      <c r="L1116" s="263"/>
      <c r="M1116" s="264"/>
      <c r="N1116" s="265"/>
      <c r="O1116" s="265"/>
      <c r="P1116" s="265"/>
      <c r="Q1116" s="265"/>
      <c r="R1116" s="265"/>
      <c r="S1116" s="265"/>
      <c r="T1116" s="266"/>
      <c r="U1116" s="15"/>
      <c r="V1116" s="15"/>
      <c r="W1116" s="15"/>
      <c r="X1116" s="15"/>
      <c r="Y1116" s="15"/>
      <c r="Z1116" s="15"/>
      <c r="AA1116" s="15"/>
      <c r="AB1116" s="15"/>
      <c r="AC1116" s="15"/>
      <c r="AD1116" s="15"/>
      <c r="AE1116" s="15"/>
      <c r="AT1116" s="267" t="s">
        <v>134</v>
      </c>
      <c r="AU1116" s="267" t="s">
        <v>90</v>
      </c>
      <c r="AV1116" s="15" t="s">
        <v>131</v>
      </c>
      <c r="AW1116" s="15" t="s">
        <v>38</v>
      </c>
      <c r="AX1116" s="15" t="s">
        <v>88</v>
      </c>
      <c r="AY1116" s="267" t="s">
        <v>124</v>
      </c>
    </row>
    <row r="1117" s="2" customFormat="1" ht="24.15" customHeight="1">
      <c r="A1117" s="38"/>
      <c r="B1117" s="39"/>
      <c r="C1117" s="268" t="s">
        <v>830</v>
      </c>
      <c r="D1117" s="268" t="s">
        <v>170</v>
      </c>
      <c r="E1117" s="269" t="s">
        <v>831</v>
      </c>
      <c r="F1117" s="270" t="s">
        <v>832</v>
      </c>
      <c r="G1117" s="271" t="s">
        <v>209</v>
      </c>
      <c r="H1117" s="272">
        <v>4</v>
      </c>
      <c r="I1117" s="273"/>
      <c r="J1117" s="274">
        <f>ROUND(I1117*H1117,2)</f>
        <v>0</v>
      </c>
      <c r="K1117" s="270" t="s">
        <v>390</v>
      </c>
      <c r="L1117" s="275"/>
      <c r="M1117" s="276" t="s">
        <v>1</v>
      </c>
      <c r="N1117" s="277" t="s">
        <v>45</v>
      </c>
      <c r="O1117" s="91"/>
      <c r="P1117" s="227">
        <f>O1117*H1117</f>
        <v>0</v>
      </c>
      <c r="Q1117" s="227">
        <v>0</v>
      </c>
      <c r="R1117" s="227">
        <f>Q1117*H1117</f>
        <v>0</v>
      </c>
      <c r="S1117" s="227">
        <v>0</v>
      </c>
      <c r="T1117" s="228">
        <f>S1117*H1117</f>
        <v>0</v>
      </c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R1117" s="229" t="s">
        <v>391</v>
      </c>
      <c r="AT1117" s="229" t="s">
        <v>170</v>
      </c>
      <c r="AU1117" s="229" t="s">
        <v>90</v>
      </c>
      <c r="AY1117" s="17" t="s">
        <v>124</v>
      </c>
      <c r="BE1117" s="230">
        <f>IF(N1117="základní",J1117,0)</f>
        <v>0</v>
      </c>
      <c r="BF1117" s="230">
        <f>IF(N1117="snížená",J1117,0)</f>
        <v>0</v>
      </c>
      <c r="BG1117" s="230">
        <f>IF(N1117="zákl. přenesená",J1117,0)</f>
        <v>0</v>
      </c>
      <c r="BH1117" s="230">
        <f>IF(N1117="sníž. přenesená",J1117,0)</f>
        <v>0</v>
      </c>
      <c r="BI1117" s="230">
        <f>IF(N1117="nulová",J1117,0)</f>
        <v>0</v>
      </c>
      <c r="BJ1117" s="17" t="s">
        <v>88</v>
      </c>
      <c r="BK1117" s="230">
        <f>ROUND(I1117*H1117,2)</f>
        <v>0</v>
      </c>
      <c r="BL1117" s="17" t="s">
        <v>381</v>
      </c>
      <c r="BM1117" s="229" t="s">
        <v>833</v>
      </c>
    </row>
    <row r="1118" s="2" customFormat="1">
      <c r="A1118" s="38"/>
      <c r="B1118" s="39"/>
      <c r="C1118" s="40"/>
      <c r="D1118" s="231" t="s">
        <v>132</v>
      </c>
      <c r="E1118" s="40"/>
      <c r="F1118" s="232" t="s">
        <v>832</v>
      </c>
      <c r="G1118" s="40"/>
      <c r="H1118" s="40"/>
      <c r="I1118" s="233"/>
      <c r="J1118" s="40"/>
      <c r="K1118" s="40"/>
      <c r="L1118" s="44"/>
      <c r="M1118" s="234"/>
      <c r="N1118" s="235"/>
      <c r="O1118" s="91"/>
      <c r="P1118" s="91"/>
      <c r="Q1118" s="91"/>
      <c r="R1118" s="91"/>
      <c r="S1118" s="91"/>
      <c r="T1118" s="92"/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T1118" s="17" t="s">
        <v>132</v>
      </c>
      <c r="AU1118" s="17" t="s">
        <v>90</v>
      </c>
    </row>
    <row r="1119" s="13" customFormat="1">
      <c r="A1119" s="13"/>
      <c r="B1119" s="236"/>
      <c r="C1119" s="237"/>
      <c r="D1119" s="231" t="s">
        <v>134</v>
      </c>
      <c r="E1119" s="238" t="s">
        <v>1</v>
      </c>
      <c r="F1119" s="239" t="s">
        <v>437</v>
      </c>
      <c r="G1119" s="237"/>
      <c r="H1119" s="238" t="s">
        <v>1</v>
      </c>
      <c r="I1119" s="240"/>
      <c r="J1119" s="237"/>
      <c r="K1119" s="237"/>
      <c r="L1119" s="241"/>
      <c r="M1119" s="242"/>
      <c r="N1119" s="243"/>
      <c r="O1119" s="243"/>
      <c r="P1119" s="243"/>
      <c r="Q1119" s="243"/>
      <c r="R1119" s="243"/>
      <c r="S1119" s="243"/>
      <c r="T1119" s="244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45" t="s">
        <v>134</v>
      </c>
      <c r="AU1119" s="245" t="s">
        <v>90</v>
      </c>
      <c r="AV1119" s="13" t="s">
        <v>88</v>
      </c>
      <c r="AW1119" s="13" t="s">
        <v>38</v>
      </c>
      <c r="AX1119" s="13" t="s">
        <v>80</v>
      </c>
      <c r="AY1119" s="245" t="s">
        <v>124</v>
      </c>
    </row>
    <row r="1120" s="13" customFormat="1">
      <c r="A1120" s="13"/>
      <c r="B1120" s="236"/>
      <c r="C1120" s="237"/>
      <c r="D1120" s="231" t="s">
        <v>134</v>
      </c>
      <c r="E1120" s="238" t="s">
        <v>1</v>
      </c>
      <c r="F1120" s="239" t="s">
        <v>353</v>
      </c>
      <c r="G1120" s="237"/>
      <c r="H1120" s="238" t="s">
        <v>1</v>
      </c>
      <c r="I1120" s="240"/>
      <c r="J1120" s="237"/>
      <c r="K1120" s="237"/>
      <c r="L1120" s="241"/>
      <c r="M1120" s="242"/>
      <c r="N1120" s="243"/>
      <c r="O1120" s="243"/>
      <c r="P1120" s="243"/>
      <c r="Q1120" s="243"/>
      <c r="R1120" s="243"/>
      <c r="S1120" s="243"/>
      <c r="T1120" s="244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5" t="s">
        <v>134</v>
      </c>
      <c r="AU1120" s="245" t="s">
        <v>90</v>
      </c>
      <c r="AV1120" s="13" t="s">
        <v>88</v>
      </c>
      <c r="AW1120" s="13" t="s">
        <v>38</v>
      </c>
      <c r="AX1120" s="13" t="s">
        <v>80</v>
      </c>
      <c r="AY1120" s="245" t="s">
        <v>124</v>
      </c>
    </row>
    <row r="1121" s="14" customFormat="1">
      <c r="A1121" s="14"/>
      <c r="B1121" s="246"/>
      <c r="C1121" s="247"/>
      <c r="D1121" s="231" t="s">
        <v>134</v>
      </c>
      <c r="E1121" s="248" t="s">
        <v>1</v>
      </c>
      <c r="F1121" s="249" t="s">
        <v>88</v>
      </c>
      <c r="G1121" s="247"/>
      <c r="H1121" s="250">
        <v>1</v>
      </c>
      <c r="I1121" s="251"/>
      <c r="J1121" s="247"/>
      <c r="K1121" s="247"/>
      <c r="L1121" s="252"/>
      <c r="M1121" s="253"/>
      <c r="N1121" s="254"/>
      <c r="O1121" s="254"/>
      <c r="P1121" s="254"/>
      <c r="Q1121" s="254"/>
      <c r="R1121" s="254"/>
      <c r="S1121" s="254"/>
      <c r="T1121" s="255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6" t="s">
        <v>134</v>
      </c>
      <c r="AU1121" s="256" t="s">
        <v>90</v>
      </c>
      <c r="AV1121" s="14" t="s">
        <v>90</v>
      </c>
      <c r="AW1121" s="14" t="s">
        <v>38</v>
      </c>
      <c r="AX1121" s="14" t="s">
        <v>80</v>
      </c>
      <c r="AY1121" s="256" t="s">
        <v>124</v>
      </c>
    </row>
    <row r="1122" s="13" customFormat="1">
      <c r="A1122" s="13"/>
      <c r="B1122" s="236"/>
      <c r="C1122" s="237"/>
      <c r="D1122" s="231" t="s">
        <v>134</v>
      </c>
      <c r="E1122" s="238" t="s">
        <v>1</v>
      </c>
      <c r="F1122" s="239" t="s">
        <v>828</v>
      </c>
      <c r="G1122" s="237"/>
      <c r="H1122" s="238" t="s">
        <v>1</v>
      </c>
      <c r="I1122" s="240"/>
      <c r="J1122" s="237"/>
      <c r="K1122" s="237"/>
      <c r="L1122" s="241"/>
      <c r="M1122" s="242"/>
      <c r="N1122" s="243"/>
      <c r="O1122" s="243"/>
      <c r="P1122" s="243"/>
      <c r="Q1122" s="243"/>
      <c r="R1122" s="243"/>
      <c r="S1122" s="243"/>
      <c r="T1122" s="244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45" t="s">
        <v>134</v>
      </c>
      <c r="AU1122" s="245" t="s">
        <v>90</v>
      </c>
      <c r="AV1122" s="13" t="s">
        <v>88</v>
      </c>
      <c r="AW1122" s="13" t="s">
        <v>38</v>
      </c>
      <c r="AX1122" s="13" t="s">
        <v>80</v>
      </c>
      <c r="AY1122" s="245" t="s">
        <v>124</v>
      </c>
    </row>
    <row r="1123" s="14" customFormat="1">
      <c r="A1123" s="14"/>
      <c r="B1123" s="246"/>
      <c r="C1123" s="247"/>
      <c r="D1123" s="231" t="s">
        <v>134</v>
      </c>
      <c r="E1123" s="248" t="s">
        <v>1</v>
      </c>
      <c r="F1123" s="249" t="s">
        <v>88</v>
      </c>
      <c r="G1123" s="247"/>
      <c r="H1123" s="250">
        <v>1</v>
      </c>
      <c r="I1123" s="251"/>
      <c r="J1123" s="247"/>
      <c r="K1123" s="247"/>
      <c r="L1123" s="252"/>
      <c r="M1123" s="253"/>
      <c r="N1123" s="254"/>
      <c r="O1123" s="254"/>
      <c r="P1123" s="254"/>
      <c r="Q1123" s="254"/>
      <c r="R1123" s="254"/>
      <c r="S1123" s="254"/>
      <c r="T1123" s="255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6" t="s">
        <v>134</v>
      </c>
      <c r="AU1123" s="256" t="s">
        <v>90</v>
      </c>
      <c r="AV1123" s="14" t="s">
        <v>90</v>
      </c>
      <c r="AW1123" s="14" t="s">
        <v>38</v>
      </c>
      <c r="AX1123" s="14" t="s">
        <v>80</v>
      </c>
      <c r="AY1123" s="256" t="s">
        <v>124</v>
      </c>
    </row>
    <row r="1124" s="13" customFormat="1">
      <c r="A1124" s="13"/>
      <c r="B1124" s="236"/>
      <c r="C1124" s="237"/>
      <c r="D1124" s="231" t="s">
        <v>134</v>
      </c>
      <c r="E1124" s="238" t="s">
        <v>1</v>
      </c>
      <c r="F1124" s="239" t="s">
        <v>829</v>
      </c>
      <c r="G1124" s="237"/>
      <c r="H1124" s="238" t="s">
        <v>1</v>
      </c>
      <c r="I1124" s="240"/>
      <c r="J1124" s="237"/>
      <c r="K1124" s="237"/>
      <c r="L1124" s="241"/>
      <c r="M1124" s="242"/>
      <c r="N1124" s="243"/>
      <c r="O1124" s="243"/>
      <c r="P1124" s="243"/>
      <c r="Q1124" s="243"/>
      <c r="R1124" s="243"/>
      <c r="S1124" s="243"/>
      <c r="T1124" s="244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45" t="s">
        <v>134</v>
      </c>
      <c r="AU1124" s="245" t="s">
        <v>90</v>
      </c>
      <c r="AV1124" s="13" t="s">
        <v>88</v>
      </c>
      <c r="AW1124" s="13" t="s">
        <v>38</v>
      </c>
      <c r="AX1124" s="13" t="s">
        <v>80</v>
      </c>
      <c r="AY1124" s="245" t="s">
        <v>124</v>
      </c>
    </row>
    <row r="1125" s="14" customFormat="1">
      <c r="A1125" s="14"/>
      <c r="B1125" s="246"/>
      <c r="C1125" s="247"/>
      <c r="D1125" s="231" t="s">
        <v>134</v>
      </c>
      <c r="E1125" s="248" t="s">
        <v>1</v>
      </c>
      <c r="F1125" s="249" t="s">
        <v>88</v>
      </c>
      <c r="G1125" s="247"/>
      <c r="H1125" s="250">
        <v>1</v>
      </c>
      <c r="I1125" s="251"/>
      <c r="J1125" s="247"/>
      <c r="K1125" s="247"/>
      <c r="L1125" s="252"/>
      <c r="M1125" s="253"/>
      <c r="N1125" s="254"/>
      <c r="O1125" s="254"/>
      <c r="P1125" s="254"/>
      <c r="Q1125" s="254"/>
      <c r="R1125" s="254"/>
      <c r="S1125" s="254"/>
      <c r="T1125" s="255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6" t="s">
        <v>134</v>
      </c>
      <c r="AU1125" s="256" t="s">
        <v>90</v>
      </c>
      <c r="AV1125" s="14" t="s">
        <v>90</v>
      </c>
      <c r="AW1125" s="14" t="s">
        <v>38</v>
      </c>
      <c r="AX1125" s="14" t="s">
        <v>80</v>
      </c>
      <c r="AY1125" s="256" t="s">
        <v>124</v>
      </c>
    </row>
    <row r="1126" s="13" customFormat="1">
      <c r="A1126" s="13"/>
      <c r="B1126" s="236"/>
      <c r="C1126" s="237"/>
      <c r="D1126" s="231" t="s">
        <v>134</v>
      </c>
      <c r="E1126" s="238" t="s">
        <v>1</v>
      </c>
      <c r="F1126" s="239" t="s">
        <v>744</v>
      </c>
      <c r="G1126" s="237"/>
      <c r="H1126" s="238" t="s">
        <v>1</v>
      </c>
      <c r="I1126" s="240"/>
      <c r="J1126" s="237"/>
      <c r="K1126" s="237"/>
      <c r="L1126" s="241"/>
      <c r="M1126" s="242"/>
      <c r="N1126" s="243"/>
      <c r="O1126" s="243"/>
      <c r="P1126" s="243"/>
      <c r="Q1126" s="243"/>
      <c r="R1126" s="243"/>
      <c r="S1126" s="243"/>
      <c r="T1126" s="244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45" t="s">
        <v>134</v>
      </c>
      <c r="AU1126" s="245" t="s">
        <v>90</v>
      </c>
      <c r="AV1126" s="13" t="s">
        <v>88</v>
      </c>
      <c r="AW1126" s="13" t="s">
        <v>38</v>
      </c>
      <c r="AX1126" s="13" t="s">
        <v>80</v>
      </c>
      <c r="AY1126" s="245" t="s">
        <v>124</v>
      </c>
    </row>
    <row r="1127" s="14" customFormat="1">
      <c r="A1127" s="14"/>
      <c r="B1127" s="246"/>
      <c r="C1127" s="247"/>
      <c r="D1127" s="231" t="s">
        <v>134</v>
      </c>
      <c r="E1127" s="248" t="s">
        <v>1</v>
      </c>
      <c r="F1127" s="249" t="s">
        <v>88</v>
      </c>
      <c r="G1127" s="247"/>
      <c r="H1127" s="250">
        <v>1</v>
      </c>
      <c r="I1127" s="251"/>
      <c r="J1127" s="247"/>
      <c r="K1127" s="247"/>
      <c r="L1127" s="252"/>
      <c r="M1127" s="253"/>
      <c r="N1127" s="254"/>
      <c r="O1127" s="254"/>
      <c r="P1127" s="254"/>
      <c r="Q1127" s="254"/>
      <c r="R1127" s="254"/>
      <c r="S1127" s="254"/>
      <c r="T1127" s="255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6" t="s">
        <v>134</v>
      </c>
      <c r="AU1127" s="256" t="s">
        <v>90</v>
      </c>
      <c r="AV1127" s="14" t="s">
        <v>90</v>
      </c>
      <c r="AW1127" s="14" t="s">
        <v>38</v>
      </c>
      <c r="AX1127" s="14" t="s">
        <v>80</v>
      </c>
      <c r="AY1127" s="256" t="s">
        <v>124</v>
      </c>
    </row>
    <row r="1128" s="15" customFormat="1">
      <c r="A1128" s="15"/>
      <c r="B1128" s="257"/>
      <c r="C1128" s="258"/>
      <c r="D1128" s="231" t="s">
        <v>134</v>
      </c>
      <c r="E1128" s="259" t="s">
        <v>1</v>
      </c>
      <c r="F1128" s="260" t="s">
        <v>138</v>
      </c>
      <c r="G1128" s="258"/>
      <c r="H1128" s="261">
        <v>4</v>
      </c>
      <c r="I1128" s="262"/>
      <c r="J1128" s="258"/>
      <c r="K1128" s="258"/>
      <c r="L1128" s="263"/>
      <c r="M1128" s="264"/>
      <c r="N1128" s="265"/>
      <c r="O1128" s="265"/>
      <c r="P1128" s="265"/>
      <c r="Q1128" s="265"/>
      <c r="R1128" s="265"/>
      <c r="S1128" s="265"/>
      <c r="T1128" s="266"/>
      <c r="U1128" s="15"/>
      <c r="V1128" s="15"/>
      <c r="W1128" s="15"/>
      <c r="X1128" s="15"/>
      <c r="Y1128" s="15"/>
      <c r="Z1128" s="15"/>
      <c r="AA1128" s="15"/>
      <c r="AB1128" s="15"/>
      <c r="AC1128" s="15"/>
      <c r="AD1128" s="15"/>
      <c r="AE1128" s="15"/>
      <c r="AT1128" s="267" t="s">
        <v>134</v>
      </c>
      <c r="AU1128" s="267" t="s">
        <v>90</v>
      </c>
      <c r="AV1128" s="15" t="s">
        <v>131</v>
      </c>
      <c r="AW1128" s="15" t="s">
        <v>38</v>
      </c>
      <c r="AX1128" s="15" t="s">
        <v>88</v>
      </c>
      <c r="AY1128" s="267" t="s">
        <v>124</v>
      </c>
    </row>
    <row r="1129" s="2" customFormat="1" ht="14.4" customHeight="1">
      <c r="A1129" s="38"/>
      <c r="B1129" s="39"/>
      <c r="C1129" s="268" t="s">
        <v>566</v>
      </c>
      <c r="D1129" s="268" t="s">
        <v>170</v>
      </c>
      <c r="E1129" s="269" t="s">
        <v>834</v>
      </c>
      <c r="F1129" s="270" t="s">
        <v>835</v>
      </c>
      <c r="G1129" s="271" t="s">
        <v>209</v>
      </c>
      <c r="H1129" s="272">
        <v>4</v>
      </c>
      <c r="I1129" s="273"/>
      <c r="J1129" s="274">
        <f>ROUND(I1129*H1129,2)</f>
        <v>0</v>
      </c>
      <c r="K1129" s="270" t="s">
        <v>390</v>
      </c>
      <c r="L1129" s="275"/>
      <c r="M1129" s="276" t="s">
        <v>1</v>
      </c>
      <c r="N1129" s="277" t="s">
        <v>45</v>
      </c>
      <c r="O1129" s="91"/>
      <c r="P1129" s="227">
        <f>O1129*H1129</f>
        <v>0</v>
      </c>
      <c r="Q1129" s="227">
        <v>0</v>
      </c>
      <c r="R1129" s="227">
        <f>Q1129*H1129</f>
        <v>0</v>
      </c>
      <c r="S1129" s="227">
        <v>0</v>
      </c>
      <c r="T1129" s="228">
        <f>S1129*H1129</f>
        <v>0</v>
      </c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R1129" s="229" t="s">
        <v>391</v>
      </c>
      <c r="AT1129" s="229" t="s">
        <v>170</v>
      </c>
      <c r="AU1129" s="229" t="s">
        <v>90</v>
      </c>
      <c r="AY1129" s="17" t="s">
        <v>124</v>
      </c>
      <c r="BE1129" s="230">
        <f>IF(N1129="základní",J1129,0)</f>
        <v>0</v>
      </c>
      <c r="BF1129" s="230">
        <f>IF(N1129="snížená",J1129,0)</f>
        <v>0</v>
      </c>
      <c r="BG1129" s="230">
        <f>IF(N1129="zákl. přenesená",J1129,0)</f>
        <v>0</v>
      </c>
      <c r="BH1129" s="230">
        <f>IF(N1129="sníž. přenesená",J1129,0)</f>
        <v>0</v>
      </c>
      <c r="BI1129" s="230">
        <f>IF(N1129="nulová",J1129,0)</f>
        <v>0</v>
      </c>
      <c r="BJ1129" s="17" t="s">
        <v>88</v>
      </c>
      <c r="BK1129" s="230">
        <f>ROUND(I1129*H1129,2)</f>
        <v>0</v>
      </c>
      <c r="BL1129" s="17" t="s">
        <v>381</v>
      </c>
      <c r="BM1129" s="229" t="s">
        <v>836</v>
      </c>
    </row>
    <row r="1130" s="2" customFormat="1">
      <c r="A1130" s="38"/>
      <c r="B1130" s="39"/>
      <c r="C1130" s="40"/>
      <c r="D1130" s="231" t="s">
        <v>132</v>
      </c>
      <c r="E1130" s="40"/>
      <c r="F1130" s="232" t="s">
        <v>835</v>
      </c>
      <c r="G1130" s="40"/>
      <c r="H1130" s="40"/>
      <c r="I1130" s="233"/>
      <c r="J1130" s="40"/>
      <c r="K1130" s="40"/>
      <c r="L1130" s="44"/>
      <c r="M1130" s="234"/>
      <c r="N1130" s="235"/>
      <c r="O1130" s="91"/>
      <c r="P1130" s="91"/>
      <c r="Q1130" s="91"/>
      <c r="R1130" s="91"/>
      <c r="S1130" s="91"/>
      <c r="T1130" s="92"/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T1130" s="17" t="s">
        <v>132</v>
      </c>
      <c r="AU1130" s="17" t="s">
        <v>90</v>
      </c>
    </row>
    <row r="1131" s="13" customFormat="1">
      <c r="A1131" s="13"/>
      <c r="B1131" s="236"/>
      <c r="C1131" s="237"/>
      <c r="D1131" s="231" t="s">
        <v>134</v>
      </c>
      <c r="E1131" s="238" t="s">
        <v>1</v>
      </c>
      <c r="F1131" s="239" t="s">
        <v>437</v>
      </c>
      <c r="G1131" s="237"/>
      <c r="H1131" s="238" t="s">
        <v>1</v>
      </c>
      <c r="I1131" s="240"/>
      <c r="J1131" s="237"/>
      <c r="K1131" s="237"/>
      <c r="L1131" s="241"/>
      <c r="M1131" s="242"/>
      <c r="N1131" s="243"/>
      <c r="O1131" s="243"/>
      <c r="P1131" s="243"/>
      <c r="Q1131" s="243"/>
      <c r="R1131" s="243"/>
      <c r="S1131" s="243"/>
      <c r="T1131" s="244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45" t="s">
        <v>134</v>
      </c>
      <c r="AU1131" s="245" t="s">
        <v>90</v>
      </c>
      <c r="AV1131" s="13" t="s">
        <v>88</v>
      </c>
      <c r="AW1131" s="13" t="s">
        <v>38</v>
      </c>
      <c r="AX1131" s="13" t="s">
        <v>80</v>
      </c>
      <c r="AY1131" s="245" t="s">
        <v>124</v>
      </c>
    </row>
    <row r="1132" s="13" customFormat="1">
      <c r="A1132" s="13"/>
      <c r="B1132" s="236"/>
      <c r="C1132" s="237"/>
      <c r="D1132" s="231" t="s">
        <v>134</v>
      </c>
      <c r="E1132" s="238" t="s">
        <v>1</v>
      </c>
      <c r="F1132" s="239" t="s">
        <v>353</v>
      </c>
      <c r="G1132" s="237"/>
      <c r="H1132" s="238" t="s">
        <v>1</v>
      </c>
      <c r="I1132" s="240"/>
      <c r="J1132" s="237"/>
      <c r="K1132" s="237"/>
      <c r="L1132" s="241"/>
      <c r="M1132" s="242"/>
      <c r="N1132" s="243"/>
      <c r="O1132" s="243"/>
      <c r="P1132" s="243"/>
      <c r="Q1132" s="243"/>
      <c r="R1132" s="243"/>
      <c r="S1132" s="243"/>
      <c r="T1132" s="244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45" t="s">
        <v>134</v>
      </c>
      <c r="AU1132" s="245" t="s">
        <v>90</v>
      </c>
      <c r="AV1132" s="13" t="s">
        <v>88</v>
      </c>
      <c r="AW1132" s="13" t="s">
        <v>38</v>
      </c>
      <c r="AX1132" s="13" t="s">
        <v>80</v>
      </c>
      <c r="AY1132" s="245" t="s">
        <v>124</v>
      </c>
    </row>
    <row r="1133" s="14" customFormat="1">
      <c r="A1133" s="14"/>
      <c r="B1133" s="246"/>
      <c r="C1133" s="247"/>
      <c r="D1133" s="231" t="s">
        <v>134</v>
      </c>
      <c r="E1133" s="248" t="s">
        <v>1</v>
      </c>
      <c r="F1133" s="249" t="s">
        <v>88</v>
      </c>
      <c r="G1133" s="247"/>
      <c r="H1133" s="250">
        <v>1</v>
      </c>
      <c r="I1133" s="251"/>
      <c r="J1133" s="247"/>
      <c r="K1133" s="247"/>
      <c r="L1133" s="252"/>
      <c r="M1133" s="253"/>
      <c r="N1133" s="254"/>
      <c r="O1133" s="254"/>
      <c r="P1133" s="254"/>
      <c r="Q1133" s="254"/>
      <c r="R1133" s="254"/>
      <c r="S1133" s="254"/>
      <c r="T1133" s="255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6" t="s">
        <v>134</v>
      </c>
      <c r="AU1133" s="256" t="s">
        <v>90</v>
      </c>
      <c r="AV1133" s="14" t="s">
        <v>90</v>
      </c>
      <c r="AW1133" s="14" t="s">
        <v>38</v>
      </c>
      <c r="AX1133" s="14" t="s">
        <v>80</v>
      </c>
      <c r="AY1133" s="256" t="s">
        <v>124</v>
      </c>
    </row>
    <row r="1134" s="13" customFormat="1">
      <c r="A1134" s="13"/>
      <c r="B1134" s="236"/>
      <c r="C1134" s="237"/>
      <c r="D1134" s="231" t="s">
        <v>134</v>
      </c>
      <c r="E1134" s="238" t="s">
        <v>1</v>
      </c>
      <c r="F1134" s="239" t="s">
        <v>354</v>
      </c>
      <c r="G1134" s="237"/>
      <c r="H1134" s="238" t="s">
        <v>1</v>
      </c>
      <c r="I1134" s="240"/>
      <c r="J1134" s="237"/>
      <c r="K1134" s="237"/>
      <c r="L1134" s="241"/>
      <c r="M1134" s="242"/>
      <c r="N1134" s="243"/>
      <c r="O1134" s="243"/>
      <c r="P1134" s="243"/>
      <c r="Q1134" s="243"/>
      <c r="R1134" s="243"/>
      <c r="S1134" s="243"/>
      <c r="T1134" s="244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45" t="s">
        <v>134</v>
      </c>
      <c r="AU1134" s="245" t="s">
        <v>90</v>
      </c>
      <c r="AV1134" s="13" t="s">
        <v>88</v>
      </c>
      <c r="AW1134" s="13" t="s">
        <v>38</v>
      </c>
      <c r="AX1134" s="13" t="s">
        <v>80</v>
      </c>
      <c r="AY1134" s="245" t="s">
        <v>124</v>
      </c>
    </row>
    <row r="1135" s="14" customFormat="1">
      <c r="A1135" s="14"/>
      <c r="B1135" s="246"/>
      <c r="C1135" s="247"/>
      <c r="D1135" s="231" t="s">
        <v>134</v>
      </c>
      <c r="E1135" s="248" t="s">
        <v>1</v>
      </c>
      <c r="F1135" s="249" t="s">
        <v>88</v>
      </c>
      <c r="G1135" s="247"/>
      <c r="H1135" s="250">
        <v>1</v>
      </c>
      <c r="I1135" s="251"/>
      <c r="J1135" s="247"/>
      <c r="K1135" s="247"/>
      <c r="L1135" s="252"/>
      <c r="M1135" s="253"/>
      <c r="N1135" s="254"/>
      <c r="O1135" s="254"/>
      <c r="P1135" s="254"/>
      <c r="Q1135" s="254"/>
      <c r="R1135" s="254"/>
      <c r="S1135" s="254"/>
      <c r="T1135" s="255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6" t="s">
        <v>134</v>
      </c>
      <c r="AU1135" s="256" t="s">
        <v>90</v>
      </c>
      <c r="AV1135" s="14" t="s">
        <v>90</v>
      </c>
      <c r="AW1135" s="14" t="s">
        <v>38</v>
      </c>
      <c r="AX1135" s="14" t="s">
        <v>80</v>
      </c>
      <c r="AY1135" s="256" t="s">
        <v>124</v>
      </c>
    </row>
    <row r="1136" s="13" customFormat="1">
      <c r="A1136" s="13"/>
      <c r="B1136" s="236"/>
      <c r="C1136" s="237"/>
      <c r="D1136" s="231" t="s">
        <v>134</v>
      </c>
      <c r="E1136" s="238" t="s">
        <v>1</v>
      </c>
      <c r="F1136" s="239" t="s">
        <v>355</v>
      </c>
      <c r="G1136" s="237"/>
      <c r="H1136" s="238" t="s">
        <v>1</v>
      </c>
      <c r="I1136" s="240"/>
      <c r="J1136" s="237"/>
      <c r="K1136" s="237"/>
      <c r="L1136" s="241"/>
      <c r="M1136" s="242"/>
      <c r="N1136" s="243"/>
      <c r="O1136" s="243"/>
      <c r="P1136" s="243"/>
      <c r="Q1136" s="243"/>
      <c r="R1136" s="243"/>
      <c r="S1136" s="243"/>
      <c r="T1136" s="244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45" t="s">
        <v>134</v>
      </c>
      <c r="AU1136" s="245" t="s">
        <v>90</v>
      </c>
      <c r="AV1136" s="13" t="s">
        <v>88</v>
      </c>
      <c r="AW1136" s="13" t="s">
        <v>38</v>
      </c>
      <c r="AX1136" s="13" t="s">
        <v>80</v>
      </c>
      <c r="AY1136" s="245" t="s">
        <v>124</v>
      </c>
    </row>
    <row r="1137" s="14" customFormat="1">
      <c r="A1137" s="14"/>
      <c r="B1137" s="246"/>
      <c r="C1137" s="247"/>
      <c r="D1137" s="231" t="s">
        <v>134</v>
      </c>
      <c r="E1137" s="248" t="s">
        <v>1</v>
      </c>
      <c r="F1137" s="249" t="s">
        <v>88</v>
      </c>
      <c r="G1137" s="247"/>
      <c r="H1137" s="250">
        <v>1</v>
      </c>
      <c r="I1137" s="251"/>
      <c r="J1137" s="247"/>
      <c r="K1137" s="247"/>
      <c r="L1137" s="252"/>
      <c r="M1137" s="253"/>
      <c r="N1137" s="254"/>
      <c r="O1137" s="254"/>
      <c r="P1137" s="254"/>
      <c r="Q1137" s="254"/>
      <c r="R1137" s="254"/>
      <c r="S1137" s="254"/>
      <c r="T1137" s="255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6" t="s">
        <v>134</v>
      </c>
      <c r="AU1137" s="256" t="s">
        <v>90</v>
      </c>
      <c r="AV1137" s="14" t="s">
        <v>90</v>
      </c>
      <c r="AW1137" s="14" t="s">
        <v>38</v>
      </c>
      <c r="AX1137" s="14" t="s">
        <v>80</v>
      </c>
      <c r="AY1137" s="256" t="s">
        <v>124</v>
      </c>
    </row>
    <row r="1138" s="13" customFormat="1">
      <c r="A1138" s="13"/>
      <c r="B1138" s="236"/>
      <c r="C1138" s="237"/>
      <c r="D1138" s="231" t="s">
        <v>134</v>
      </c>
      <c r="E1138" s="238" t="s">
        <v>1</v>
      </c>
      <c r="F1138" s="239" t="s">
        <v>356</v>
      </c>
      <c r="G1138" s="237"/>
      <c r="H1138" s="238" t="s">
        <v>1</v>
      </c>
      <c r="I1138" s="240"/>
      <c r="J1138" s="237"/>
      <c r="K1138" s="237"/>
      <c r="L1138" s="241"/>
      <c r="M1138" s="242"/>
      <c r="N1138" s="243"/>
      <c r="O1138" s="243"/>
      <c r="P1138" s="243"/>
      <c r="Q1138" s="243"/>
      <c r="R1138" s="243"/>
      <c r="S1138" s="243"/>
      <c r="T1138" s="244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45" t="s">
        <v>134</v>
      </c>
      <c r="AU1138" s="245" t="s">
        <v>90</v>
      </c>
      <c r="AV1138" s="13" t="s">
        <v>88</v>
      </c>
      <c r="AW1138" s="13" t="s">
        <v>38</v>
      </c>
      <c r="AX1138" s="13" t="s">
        <v>80</v>
      </c>
      <c r="AY1138" s="245" t="s">
        <v>124</v>
      </c>
    </row>
    <row r="1139" s="14" customFormat="1">
      <c r="A1139" s="14"/>
      <c r="B1139" s="246"/>
      <c r="C1139" s="247"/>
      <c r="D1139" s="231" t="s">
        <v>134</v>
      </c>
      <c r="E1139" s="248" t="s">
        <v>1</v>
      </c>
      <c r="F1139" s="249" t="s">
        <v>88</v>
      </c>
      <c r="G1139" s="247"/>
      <c r="H1139" s="250">
        <v>1</v>
      </c>
      <c r="I1139" s="251"/>
      <c r="J1139" s="247"/>
      <c r="K1139" s="247"/>
      <c r="L1139" s="252"/>
      <c r="M1139" s="253"/>
      <c r="N1139" s="254"/>
      <c r="O1139" s="254"/>
      <c r="P1139" s="254"/>
      <c r="Q1139" s="254"/>
      <c r="R1139" s="254"/>
      <c r="S1139" s="254"/>
      <c r="T1139" s="255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6" t="s">
        <v>134</v>
      </c>
      <c r="AU1139" s="256" t="s">
        <v>90</v>
      </c>
      <c r="AV1139" s="14" t="s">
        <v>90</v>
      </c>
      <c r="AW1139" s="14" t="s">
        <v>38</v>
      </c>
      <c r="AX1139" s="14" t="s">
        <v>80</v>
      </c>
      <c r="AY1139" s="256" t="s">
        <v>124</v>
      </c>
    </row>
    <row r="1140" s="15" customFormat="1">
      <c r="A1140" s="15"/>
      <c r="B1140" s="257"/>
      <c r="C1140" s="258"/>
      <c r="D1140" s="231" t="s">
        <v>134</v>
      </c>
      <c r="E1140" s="259" t="s">
        <v>1</v>
      </c>
      <c r="F1140" s="260" t="s">
        <v>138</v>
      </c>
      <c r="G1140" s="258"/>
      <c r="H1140" s="261">
        <v>4</v>
      </c>
      <c r="I1140" s="262"/>
      <c r="J1140" s="258"/>
      <c r="K1140" s="258"/>
      <c r="L1140" s="263"/>
      <c r="M1140" s="264"/>
      <c r="N1140" s="265"/>
      <c r="O1140" s="265"/>
      <c r="P1140" s="265"/>
      <c r="Q1140" s="265"/>
      <c r="R1140" s="265"/>
      <c r="S1140" s="265"/>
      <c r="T1140" s="266"/>
      <c r="U1140" s="15"/>
      <c r="V1140" s="15"/>
      <c r="W1140" s="15"/>
      <c r="X1140" s="15"/>
      <c r="Y1140" s="15"/>
      <c r="Z1140" s="15"/>
      <c r="AA1140" s="15"/>
      <c r="AB1140" s="15"/>
      <c r="AC1140" s="15"/>
      <c r="AD1140" s="15"/>
      <c r="AE1140" s="15"/>
      <c r="AT1140" s="267" t="s">
        <v>134</v>
      </c>
      <c r="AU1140" s="267" t="s">
        <v>90</v>
      </c>
      <c r="AV1140" s="15" t="s">
        <v>131</v>
      </c>
      <c r="AW1140" s="15" t="s">
        <v>38</v>
      </c>
      <c r="AX1140" s="15" t="s">
        <v>88</v>
      </c>
      <c r="AY1140" s="267" t="s">
        <v>124</v>
      </c>
    </row>
    <row r="1141" s="2" customFormat="1" ht="14.4" customHeight="1">
      <c r="A1141" s="38"/>
      <c r="B1141" s="39"/>
      <c r="C1141" s="268" t="s">
        <v>837</v>
      </c>
      <c r="D1141" s="268" t="s">
        <v>170</v>
      </c>
      <c r="E1141" s="269" t="s">
        <v>838</v>
      </c>
      <c r="F1141" s="270" t="s">
        <v>839</v>
      </c>
      <c r="G1141" s="271" t="s">
        <v>209</v>
      </c>
      <c r="H1141" s="272">
        <v>46</v>
      </c>
      <c r="I1141" s="273"/>
      <c r="J1141" s="274">
        <f>ROUND(I1141*H1141,2)</f>
        <v>0</v>
      </c>
      <c r="K1141" s="270" t="s">
        <v>390</v>
      </c>
      <c r="L1141" s="275"/>
      <c r="M1141" s="276" t="s">
        <v>1</v>
      </c>
      <c r="N1141" s="277" t="s">
        <v>45</v>
      </c>
      <c r="O1141" s="91"/>
      <c r="P1141" s="227">
        <f>O1141*H1141</f>
        <v>0</v>
      </c>
      <c r="Q1141" s="227">
        <v>0</v>
      </c>
      <c r="R1141" s="227">
        <f>Q1141*H1141</f>
        <v>0</v>
      </c>
      <c r="S1141" s="227">
        <v>0</v>
      </c>
      <c r="T1141" s="228">
        <f>S1141*H1141</f>
        <v>0</v>
      </c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R1141" s="229" t="s">
        <v>391</v>
      </c>
      <c r="AT1141" s="229" t="s">
        <v>170</v>
      </c>
      <c r="AU1141" s="229" t="s">
        <v>90</v>
      </c>
      <c r="AY1141" s="17" t="s">
        <v>124</v>
      </c>
      <c r="BE1141" s="230">
        <f>IF(N1141="základní",J1141,0)</f>
        <v>0</v>
      </c>
      <c r="BF1141" s="230">
        <f>IF(N1141="snížená",J1141,0)</f>
        <v>0</v>
      </c>
      <c r="BG1141" s="230">
        <f>IF(N1141="zákl. přenesená",J1141,0)</f>
        <v>0</v>
      </c>
      <c r="BH1141" s="230">
        <f>IF(N1141="sníž. přenesená",J1141,0)</f>
        <v>0</v>
      </c>
      <c r="BI1141" s="230">
        <f>IF(N1141="nulová",J1141,0)</f>
        <v>0</v>
      </c>
      <c r="BJ1141" s="17" t="s">
        <v>88</v>
      </c>
      <c r="BK1141" s="230">
        <f>ROUND(I1141*H1141,2)</f>
        <v>0</v>
      </c>
      <c r="BL1141" s="17" t="s">
        <v>381</v>
      </c>
      <c r="BM1141" s="229" t="s">
        <v>840</v>
      </c>
    </row>
    <row r="1142" s="2" customFormat="1">
      <c r="A1142" s="38"/>
      <c r="B1142" s="39"/>
      <c r="C1142" s="40"/>
      <c r="D1142" s="231" t="s">
        <v>132</v>
      </c>
      <c r="E1142" s="40"/>
      <c r="F1142" s="232" t="s">
        <v>839</v>
      </c>
      <c r="G1142" s="40"/>
      <c r="H1142" s="40"/>
      <c r="I1142" s="233"/>
      <c r="J1142" s="40"/>
      <c r="K1142" s="40"/>
      <c r="L1142" s="44"/>
      <c r="M1142" s="234"/>
      <c r="N1142" s="235"/>
      <c r="O1142" s="91"/>
      <c r="P1142" s="91"/>
      <c r="Q1142" s="91"/>
      <c r="R1142" s="91"/>
      <c r="S1142" s="91"/>
      <c r="T1142" s="92"/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T1142" s="17" t="s">
        <v>132</v>
      </c>
      <c r="AU1142" s="17" t="s">
        <v>90</v>
      </c>
    </row>
    <row r="1143" s="13" customFormat="1">
      <c r="A1143" s="13"/>
      <c r="B1143" s="236"/>
      <c r="C1143" s="237"/>
      <c r="D1143" s="231" t="s">
        <v>134</v>
      </c>
      <c r="E1143" s="238" t="s">
        <v>1</v>
      </c>
      <c r="F1143" s="239" t="s">
        <v>437</v>
      </c>
      <c r="G1143" s="237"/>
      <c r="H1143" s="238" t="s">
        <v>1</v>
      </c>
      <c r="I1143" s="240"/>
      <c r="J1143" s="237"/>
      <c r="K1143" s="237"/>
      <c r="L1143" s="241"/>
      <c r="M1143" s="242"/>
      <c r="N1143" s="243"/>
      <c r="O1143" s="243"/>
      <c r="P1143" s="243"/>
      <c r="Q1143" s="243"/>
      <c r="R1143" s="243"/>
      <c r="S1143" s="243"/>
      <c r="T1143" s="244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45" t="s">
        <v>134</v>
      </c>
      <c r="AU1143" s="245" t="s">
        <v>90</v>
      </c>
      <c r="AV1143" s="13" t="s">
        <v>88</v>
      </c>
      <c r="AW1143" s="13" t="s">
        <v>38</v>
      </c>
      <c r="AX1143" s="13" t="s">
        <v>80</v>
      </c>
      <c r="AY1143" s="245" t="s">
        <v>124</v>
      </c>
    </row>
    <row r="1144" s="14" customFormat="1">
      <c r="A1144" s="14"/>
      <c r="B1144" s="246"/>
      <c r="C1144" s="247"/>
      <c r="D1144" s="231" t="s">
        <v>134</v>
      </c>
      <c r="E1144" s="248" t="s">
        <v>1</v>
      </c>
      <c r="F1144" s="249" t="s">
        <v>248</v>
      </c>
      <c r="G1144" s="247"/>
      <c r="H1144" s="250">
        <v>46</v>
      </c>
      <c r="I1144" s="251"/>
      <c r="J1144" s="247"/>
      <c r="K1144" s="247"/>
      <c r="L1144" s="252"/>
      <c r="M1144" s="253"/>
      <c r="N1144" s="254"/>
      <c r="O1144" s="254"/>
      <c r="P1144" s="254"/>
      <c r="Q1144" s="254"/>
      <c r="R1144" s="254"/>
      <c r="S1144" s="254"/>
      <c r="T1144" s="255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6" t="s">
        <v>134</v>
      </c>
      <c r="AU1144" s="256" t="s">
        <v>90</v>
      </c>
      <c r="AV1144" s="14" t="s">
        <v>90</v>
      </c>
      <c r="AW1144" s="14" t="s">
        <v>38</v>
      </c>
      <c r="AX1144" s="14" t="s">
        <v>80</v>
      </c>
      <c r="AY1144" s="256" t="s">
        <v>124</v>
      </c>
    </row>
    <row r="1145" s="15" customFormat="1">
      <c r="A1145" s="15"/>
      <c r="B1145" s="257"/>
      <c r="C1145" s="258"/>
      <c r="D1145" s="231" t="s">
        <v>134</v>
      </c>
      <c r="E1145" s="259" t="s">
        <v>1</v>
      </c>
      <c r="F1145" s="260" t="s">
        <v>138</v>
      </c>
      <c r="G1145" s="258"/>
      <c r="H1145" s="261">
        <v>46</v>
      </c>
      <c r="I1145" s="262"/>
      <c r="J1145" s="258"/>
      <c r="K1145" s="258"/>
      <c r="L1145" s="263"/>
      <c r="M1145" s="264"/>
      <c r="N1145" s="265"/>
      <c r="O1145" s="265"/>
      <c r="P1145" s="265"/>
      <c r="Q1145" s="265"/>
      <c r="R1145" s="265"/>
      <c r="S1145" s="265"/>
      <c r="T1145" s="266"/>
      <c r="U1145" s="15"/>
      <c r="V1145" s="15"/>
      <c r="W1145" s="15"/>
      <c r="X1145" s="15"/>
      <c r="Y1145" s="15"/>
      <c r="Z1145" s="15"/>
      <c r="AA1145" s="15"/>
      <c r="AB1145" s="15"/>
      <c r="AC1145" s="15"/>
      <c r="AD1145" s="15"/>
      <c r="AE1145" s="15"/>
      <c r="AT1145" s="267" t="s">
        <v>134</v>
      </c>
      <c r="AU1145" s="267" t="s">
        <v>90</v>
      </c>
      <c r="AV1145" s="15" t="s">
        <v>131</v>
      </c>
      <c r="AW1145" s="15" t="s">
        <v>38</v>
      </c>
      <c r="AX1145" s="15" t="s">
        <v>88</v>
      </c>
      <c r="AY1145" s="267" t="s">
        <v>124</v>
      </c>
    </row>
    <row r="1146" s="2" customFormat="1" ht="14.4" customHeight="1">
      <c r="A1146" s="38"/>
      <c r="B1146" s="39"/>
      <c r="C1146" s="268" t="s">
        <v>153</v>
      </c>
      <c r="D1146" s="268" t="s">
        <v>170</v>
      </c>
      <c r="E1146" s="269" t="s">
        <v>841</v>
      </c>
      <c r="F1146" s="270" t="s">
        <v>842</v>
      </c>
      <c r="G1146" s="271" t="s">
        <v>209</v>
      </c>
      <c r="H1146" s="272">
        <v>9</v>
      </c>
      <c r="I1146" s="273"/>
      <c r="J1146" s="274">
        <f>ROUND(I1146*H1146,2)</f>
        <v>0</v>
      </c>
      <c r="K1146" s="270" t="s">
        <v>390</v>
      </c>
      <c r="L1146" s="275"/>
      <c r="M1146" s="276" t="s">
        <v>1</v>
      </c>
      <c r="N1146" s="277" t="s">
        <v>45</v>
      </c>
      <c r="O1146" s="91"/>
      <c r="P1146" s="227">
        <f>O1146*H1146</f>
        <v>0</v>
      </c>
      <c r="Q1146" s="227">
        <v>0</v>
      </c>
      <c r="R1146" s="227">
        <f>Q1146*H1146</f>
        <v>0</v>
      </c>
      <c r="S1146" s="227">
        <v>0</v>
      </c>
      <c r="T1146" s="228">
        <f>S1146*H1146</f>
        <v>0</v>
      </c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R1146" s="229" t="s">
        <v>391</v>
      </c>
      <c r="AT1146" s="229" t="s">
        <v>170</v>
      </c>
      <c r="AU1146" s="229" t="s">
        <v>90</v>
      </c>
      <c r="AY1146" s="17" t="s">
        <v>124</v>
      </c>
      <c r="BE1146" s="230">
        <f>IF(N1146="základní",J1146,0)</f>
        <v>0</v>
      </c>
      <c r="BF1146" s="230">
        <f>IF(N1146="snížená",J1146,0)</f>
        <v>0</v>
      </c>
      <c r="BG1146" s="230">
        <f>IF(N1146="zákl. přenesená",J1146,0)</f>
        <v>0</v>
      </c>
      <c r="BH1146" s="230">
        <f>IF(N1146="sníž. přenesená",J1146,0)</f>
        <v>0</v>
      </c>
      <c r="BI1146" s="230">
        <f>IF(N1146="nulová",J1146,0)</f>
        <v>0</v>
      </c>
      <c r="BJ1146" s="17" t="s">
        <v>88</v>
      </c>
      <c r="BK1146" s="230">
        <f>ROUND(I1146*H1146,2)</f>
        <v>0</v>
      </c>
      <c r="BL1146" s="17" t="s">
        <v>381</v>
      </c>
      <c r="BM1146" s="229" t="s">
        <v>843</v>
      </c>
    </row>
    <row r="1147" s="2" customFormat="1">
      <c r="A1147" s="38"/>
      <c r="B1147" s="39"/>
      <c r="C1147" s="40"/>
      <c r="D1147" s="231" t="s">
        <v>132</v>
      </c>
      <c r="E1147" s="40"/>
      <c r="F1147" s="232" t="s">
        <v>842</v>
      </c>
      <c r="G1147" s="40"/>
      <c r="H1147" s="40"/>
      <c r="I1147" s="233"/>
      <c r="J1147" s="40"/>
      <c r="K1147" s="40"/>
      <c r="L1147" s="44"/>
      <c r="M1147" s="234"/>
      <c r="N1147" s="235"/>
      <c r="O1147" s="91"/>
      <c r="P1147" s="91"/>
      <c r="Q1147" s="91"/>
      <c r="R1147" s="91"/>
      <c r="S1147" s="91"/>
      <c r="T1147" s="92"/>
      <c r="U1147" s="38"/>
      <c r="V1147" s="38"/>
      <c r="W1147" s="38"/>
      <c r="X1147" s="38"/>
      <c r="Y1147" s="38"/>
      <c r="Z1147" s="38"/>
      <c r="AA1147" s="38"/>
      <c r="AB1147" s="38"/>
      <c r="AC1147" s="38"/>
      <c r="AD1147" s="38"/>
      <c r="AE1147" s="38"/>
      <c r="AT1147" s="17" t="s">
        <v>132</v>
      </c>
      <c r="AU1147" s="17" t="s">
        <v>90</v>
      </c>
    </row>
    <row r="1148" s="13" customFormat="1">
      <c r="A1148" s="13"/>
      <c r="B1148" s="236"/>
      <c r="C1148" s="237"/>
      <c r="D1148" s="231" t="s">
        <v>134</v>
      </c>
      <c r="E1148" s="238" t="s">
        <v>1</v>
      </c>
      <c r="F1148" s="239" t="s">
        <v>437</v>
      </c>
      <c r="G1148" s="237"/>
      <c r="H1148" s="238" t="s">
        <v>1</v>
      </c>
      <c r="I1148" s="240"/>
      <c r="J1148" s="237"/>
      <c r="K1148" s="237"/>
      <c r="L1148" s="241"/>
      <c r="M1148" s="242"/>
      <c r="N1148" s="243"/>
      <c r="O1148" s="243"/>
      <c r="P1148" s="243"/>
      <c r="Q1148" s="243"/>
      <c r="R1148" s="243"/>
      <c r="S1148" s="243"/>
      <c r="T1148" s="244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45" t="s">
        <v>134</v>
      </c>
      <c r="AU1148" s="245" t="s">
        <v>90</v>
      </c>
      <c r="AV1148" s="13" t="s">
        <v>88</v>
      </c>
      <c r="AW1148" s="13" t="s">
        <v>38</v>
      </c>
      <c r="AX1148" s="13" t="s">
        <v>80</v>
      </c>
      <c r="AY1148" s="245" t="s">
        <v>124</v>
      </c>
    </row>
    <row r="1149" s="14" customFormat="1">
      <c r="A1149" s="14"/>
      <c r="B1149" s="246"/>
      <c r="C1149" s="247"/>
      <c r="D1149" s="231" t="s">
        <v>134</v>
      </c>
      <c r="E1149" s="248" t="s">
        <v>1</v>
      </c>
      <c r="F1149" s="249" t="s">
        <v>149</v>
      </c>
      <c r="G1149" s="247"/>
      <c r="H1149" s="250">
        <v>9</v>
      </c>
      <c r="I1149" s="251"/>
      <c r="J1149" s="247"/>
      <c r="K1149" s="247"/>
      <c r="L1149" s="252"/>
      <c r="M1149" s="253"/>
      <c r="N1149" s="254"/>
      <c r="O1149" s="254"/>
      <c r="P1149" s="254"/>
      <c r="Q1149" s="254"/>
      <c r="R1149" s="254"/>
      <c r="S1149" s="254"/>
      <c r="T1149" s="255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6" t="s">
        <v>134</v>
      </c>
      <c r="AU1149" s="256" t="s">
        <v>90</v>
      </c>
      <c r="AV1149" s="14" t="s">
        <v>90</v>
      </c>
      <c r="AW1149" s="14" t="s">
        <v>38</v>
      </c>
      <c r="AX1149" s="14" t="s">
        <v>80</v>
      </c>
      <c r="AY1149" s="256" t="s">
        <v>124</v>
      </c>
    </row>
    <row r="1150" s="15" customFormat="1">
      <c r="A1150" s="15"/>
      <c r="B1150" s="257"/>
      <c r="C1150" s="258"/>
      <c r="D1150" s="231" t="s">
        <v>134</v>
      </c>
      <c r="E1150" s="259" t="s">
        <v>1</v>
      </c>
      <c r="F1150" s="260" t="s">
        <v>138</v>
      </c>
      <c r="G1150" s="258"/>
      <c r="H1150" s="261">
        <v>9</v>
      </c>
      <c r="I1150" s="262"/>
      <c r="J1150" s="258"/>
      <c r="K1150" s="258"/>
      <c r="L1150" s="263"/>
      <c r="M1150" s="264"/>
      <c r="N1150" s="265"/>
      <c r="O1150" s="265"/>
      <c r="P1150" s="265"/>
      <c r="Q1150" s="265"/>
      <c r="R1150" s="265"/>
      <c r="S1150" s="265"/>
      <c r="T1150" s="266"/>
      <c r="U1150" s="15"/>
      <c r="V1150" s="15"/>
      <c r="W1150" s="15"/>
      <c r="X1150" s="15"/>
      <c r="Y1150" s="15"/>
      <c r="Z1150" s="15"/>
      <c r="AA1150" s="15"/>
      <c r="AB1150" s="15"/>
      <c r="AC1150" s="15"/>
      <c r="AD1150" s="15"/>
      <c r="AE1150" s="15"/>
      <c r="AT1150" s="267" t="s">
        <v>134</v>
      </c>
      <c r="AU1150" s="267" t="s">
        <v>90</v>
      </c>
      <c r="AV1150" s="15" t="s">
        <v>131</v>
      </c>
      <c r="AW1150" s="15" t="s">
        <v>38</v>
      </c>
      <c r="AX1150" s="15" t="s">
        <v>88</v>
      </c>
      <c r="AY1150" s="267" t="s">
        <v>124</v>
      </c>
    </row>
    <row r="1151" s="2" customFormat="1" ht="62.7" customHeight="1">
      <c r="A1151" s="38"/>
      <c r="B1151" s="39"/>
      <c r="C1151" s="218" t="s">
        <v>844</v>
      </c>
      <c r="D1151" s="218" t="s">
        <v>126</v>
      </c>
      <c r="E1151" s="219" t="s">
        <v>845</v>
      </c>
      <c r="F1151" s="220" t="s">
        <v>846</v>
      </c>
      <c r="G1151" s="221" t="s">
        <v>209</v>
      </c>
      <c r="H1151" s="222">
        <v>4</v>
      </c>
      <c r="I1151" s="223"/>
      <c r="J1151" s="224">
        <f>ROUND(I1151*H1151,2)</f>
        <v>0</v>
      </c>
      <c r="K1151" s="220" t="s">
        <v>130</v>
      </c>
      <c r="L1151" s="44"/>
      <c r="M1151" s="225" t="s">
        <v>1</v>
      </c>
      <c r="N1151" s="226" t="s">
        <v>45</v>
      </c>
      <c r="O1151" s="91"/>
      <c r="P1151" s="227">
        <f>O1151*H1151</f>
        <v>0</v>
      </c>
      <c r="Q1151" s="227">
        <v>0</v>
      </c>
      <c r="R1151" s="227">
        <f>Q1151*H1151</f>
        <v>0</v>
      </c>
      <c r="S1151" s="227">
        <v>0</v>
      </c>
      <c r="T1151" s="228">
        <f>S1151*H1151</f>
        <v>0</v>
      </c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  <c r="AE1151" s="38"/>
      <c r="AR1151" s="229" t="s">
        <v>381</v>
      </c>
      <c r="AT1151" s="229" t="s">
        <v>126</v>
      </c>
      <c r="AU1151" s="229" t="s">
        <v>90</v>
      </c>
      <c r="AY1151" s="17" t="s">
        <v>124</v>
      </c>
      <c r="BE1151" s="230">
        <f>IF(N1151="základní",J1151,0)</f>
        <v>0</v>
      </c>
      <c r="BF1151" s="230">
        <f>IF(N1151="snížená",J1151,0)</f>
        <v>0</v>
      </c>
      <c r="BG1151" s="230">
        <f>IF(N1151="zákl. přenesená",J1151,0)</f>
        <v>0</v>
      </c>
      <c r="BH1151" s="230">
        <f>IF(N1151="sníž. přenesená",J1151,0)</f>
        <v>0</v>
      </c>
      <c r="BI1151" s="230">
        <f>IF(N1151="nulová",J1151,0)</f>
        <v>0</v>
      </c>
      <c r="BJ1151" s="17" t="s">
        <v>88</v>
      </c>
      <c r="BK1151" s="230">
        <f>ROUND(I1151*H1151,2)</f>
        <v>0</v>
      </c>
      <c r="BL1151" s="17" t="s">
        <v>381</v>
      </c>
      <c r="BM1151" s="229" t="s">
        <v>847</v>
      </c>
    </row>
    <row r="1152" s="2" customFormat="1">
      <c r="A1152" s="38"/>
      <c r="B1152" s="39"/>
      <c r="C1152" s="40"/>
      <c r="D1152" s="231" t="s">
        <v>132</v>
      </c>
      <c r="E1152" s="40"/>
      <c r="F1152" s="232" t="s">
        <v>848</v>
      </c>
      <c r="G1152" s="40"/>
      <c r="H1152" s="40"/>
      <c r="I1152" s="233"/>
      <c r="J1152" s="40"/>
      <c r="K1152" s="40"/>
      <c r="L1152" s="44"/>
      <c r="M1152" s="234"/>
      <c r="N1152" s="235"/>
      <c r="O1152" s="91"/>
      <c r="P1152" s="91"/>
      <c r="Q1152" s="91"/>
      <c r="R1152" s="91"/>
      <c r="S1152" s="91"/>
      <c r="T1152" s="92"/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T1152" s="17" t="s">
        <v>132</v>
      </c>
      <c r="AU1152" s="17" t="s">
        <v>90</v>
      </c>
    </row>
    <row r="1153" s="13" customFormat="1">
      <c r="A1153" s="13"/>
      <c r="B1153" s="236"/>
      <c r="C1153" s="237"/>
      <c r="D1153" s="231" t="s">
        <v>134</v>
      </c>
      <c r="E1153" s="238" t="s">
        <v>1</v>
      </c>
      <c r="F1153" s="239" t="s">
        <v>437</v>
      </c>
      <c r="G1153" s="237"/>
      <c r="H1153" s="238" t="s">
        <v>1</v>
      </c>
      <c r="I1153" s="240"/>
      <c r="J1153" s="237"/>
      <c r="K1153" s="237"/>
      <c r="L1153" s="241"/>
      <c r="M1153" s="242"/>
      <c r="N1153" s="243"/>
      <c r="O1153" s="243"/>
      <c r="P1153" s="243"/>
      <c r="Q1153" s="243"/>
      <c r="R1153" s="243"/>
      <c r="S1153" s="243"/>
      <c r="T1153" s="244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45" t="s">
        <v>134</v>
      </c>
      <c r="AU1153" s="245" t="s">
        <v>90</v>
      </c>
      <c r="AV1153" s="13" t="s">
        <v>88</v>
      </c>
      <c r="AW1153" s="13" t="s">
        <v>38</v>
      </c>
      <c r="AX1153" s="13" t="s">
        <v>80</v>
      </c>
      <c r="AY1153" s="245" t="s">
        <v>124</v>
      </c>
    </row>
    <row r="1154" s="13" customFormat="1">
      <c r="A1154" s="13"/>
      <c r="B1154" s="236"/>
      <c r="C1154" s="237"/>
      <c r="D1154" s="231" t="s">
        <v>134</v>
      </c>
      <c r="E1154" s="238" t="s">
        <v>1</v>
      </c>
      <c r="F1154" s="239" t="s">
        <v>353</v>
      </c>
      <c r="G1154" s="237"/>
      <c r="H1154" s="238" t="s">
        <v>1</v>
      </c>
      <c r="I1154" s="240"/>
      <c r="J1154" s="237"/>
      <c r="K1154" s="237"/>
      <c r="L1154" s="241"/>
      <c r="M1154" s="242"/>
      <c r="N1154" s="243"/>
      <c r="O1154" s="243"/>
      <c r="P1154" s="243"/>
      <c r="Q1154" s="243"/>
      <c r="R1154" s="243"/>
      <c r="S1154" s="243"/>
      <c r="T1154" s="244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45" t="s">
        <v>134</v>
      </c>
      <c r="AU1154" s="245" t="s">
        <v>90</v>
      </c>
      <c r="AV1154" s="13" t="s">
        <v>88</v>
      </c>
      <c r="AW1154" s="13" t="s">
        <v>38</v>
      </c>
      <c r="AX1154" s="13" t="s">
        <v>80</v>
      </c>
      <c r="AY1154" s="245" t="s">
        <v>124</v>
      </c>
    </row>
    <row r="1155" s="14" customFormat="1">
      <c r="A1155" s="14"/>
      <c r="B1155" s="246"/>
      <c r="C1155" s="247"/>
      <c r="D1155" s="231" t="s">
        <v>134</v>
      </c>
      <c r="E1155" s="248" t="s">
        <v>1</v>
      </c>
      <c r="F1155" s="249" t="s">
        <v>90</v>
      </c>
      <c r="G1155" s="247"/>
      <c r="H1155" s="250">
        <v>2</v>
      </c>
      <c r="I1155" s="251"/>
      <c r="J1155" s="247"/>
      <c r="K1155" s="247"/>
      <c r="L1155" s="252"/>
      <c r="M1155" s="253"/>
      <c r="N1155" s="254"/>
      <c r="O1155" s="254"/>
      <c r="P1155" s="254"/>
      <c r="Q1155" s="254"/>
      <c r="R1155" s="254"/>
      <c r="S1155" s="254"/>
      <c r="T1155" s="255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6" t="s">
        <v>134</v>
      </c>
      <c r="AU1155" s="256" t="s">
        <v>90</v>
      </c>
      <c r="AV1155" s="14" t="s">
        <v>90</v>
      </c>
      <c r="AW1155" s="14" t="s">
        <v>38</v>
      </c>
      <c r="AX1155" s="14" t="s">
        <v>80</v>
      </c>
      <c r="AY1155" s="256" t="s">
        <v>124</v>
      </c>
    </row>
    <row r="1156" s="13" customFormat="1">
      <c r="A1156" s="13"/>
      <c r="B1156" s="236"/>
      <c r="C1156" s="237"/>
      <c r="D1156" s="231" t="s">
        <v>134</v>
      </c>
      <c r="E1156" s="238" t="s">
        <v>1</v>
      </c>
      <c r="F1156" s="239" t="s">
        <v>355</v>
      </c>
      <c r="G1156" s="237"/>
      <c r="H1156" s="238" t="s">
        <v>1</v>
      </c>
      <c r="I1156" s="240"/>
      <c r="J1156" s="237"/>
      <c r="K1156" s="237"/>
      <c r="L1156" s="241"/>
      <c r="M1156" s="242"/>
      <c r="N1156" s="243"/>
      <c r="O1156" s="243"/>
      <c r="P1156" s="243"/>
      <c r="Q1156" s="243"/>
      <c r="R1156" s="243"/>
      <c r="S1156" s="243"/>
      <c r="T1156" s="244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45" t="s">
        <v>134</v>
      </c>
      <c r="AU1156" s="245" t="s">
        <v>90</v>
      </c>
      <c r="AV1156" s="13" t="s">
        <v>88</v>
      </c>
      <c r="AW1156" s="13" t="s">
        <v>38</v>
      </c>
      <c r="AX1156" s="13" t="s">
        <v>80</v>
      </c>
      <c r="AY1156" s="245" t="s">
        <v>124</v>
      </c>
    </row>
    <row r="1157" s="14" customFormat="1">
      <c r="A1157" s="14"/>
      <c r="B1157" s="246"/>
      <c r="C1157" s="247"/>
      <c r="D1157" s="231" t="s">
        <v>134</v>
      </c>
      <c r="E1157" s="248" t="s">
        <v>1</v>
      </c>
      <c r="F1157" s="249" t="s">
        <v>90</v>
      </c>
      <c r="G1157" s="247"/>
      <c r="H1157" s="250">
        <v>2</v>
      </c>
      <c r="I1157" s="251"/>
      <c r="J1157" s="247"/>
      <c r="K1157" s="247"/>
      <c r="L1157" s="252"/>
      <c r="M1157" s="253"/>
      <c r="N1157" s="254"/>
      <c r="O1157" s="254"/>
      <c r="P1157" s="254"/>
      <c r="Q1157" s="254"/>
      <c r="R1157" s="254"/>
      <c r="S1157" s="254"/>
      <c r="T1157" s="255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6" t="s">
        <v>134</v>
      </c>
      <c r="AU1157" s="256" t="s">
        <v>90</v>
      </c>
      <c r="AV1157" s="14" t="s">
        <v>90</v>
      </c>
      <c r="AW1157" s="14" t="s">
        <v>38</v>
      </c>
      <c r="AX1157" s="14" t="s">
        <v>80</v>
      </c>
      <c r="AY1157" s="256" t="s">
        <v>124</v>
      </c>
    </row>
    <row r="1158" s="15" customFormat="1">
      <c r="A1158" s="15"/>
      <c r="B1158" s="257"/>
      <c r="C1158" s="258"/>
      <c r="D1158" s="231" t="s">
        <v>134</v>
      </c>
      <c r="E1158" s="259" t="s">
        <v>1</v>
      </c>
      <c r="F1158" s="260" t="s">
        <v>138</v>
      </c>
      <c r="G1158" s="258"/>
      <c r="H1158" s="261">
        <v>4</v>
      </c>
      <c r="I1158" s="262"/>
      <c r="J1158" s="258"/>
      <c r="K1158" s="258"/>
      <c r="L1158" s="263"/>
      <c r="M1158" s="264"/>
      <c r="N1158" s="265"/>
      <c r="O1158" s="265"/>
      <c r="P1158" s="265"/>
      <c r="Q1158" s="265"/>
      <c r="R1158" s="265"/>
      <c r="S1158" s="265"/>
      <c r="T1158" s="266"/>
      <c r="U1158" s="15"/>
      <c r="V1158" s="15"/>
      <c r="W1158" s="15"/>
      <c r="X1158" s="15"/>
      <c r="Y1158" s="15"/>
      <c r="Z1158" s="15"/>
      <c r="AA1158" s="15"/>
      <c r="AB1158" s="15"/>
      <c r="AC1158" s="15"/>
      <c r="AD1158" s="15"/>
      <c r="AE1158" s="15"/>
      <c r="AT1158" s="267" t="s">
        <v>134</v>
      </c>
      <c r="AU1158" s="267" t="s">
        <v>90</v>
      </c>
      <c r="AV1158" s="15" t="s">
        <v>131</v>
      </c>
      <c r="AW1158" s="15" t="s">
        <v>38</v>
      </c>
      <c r="AX1158" s="15" t="s">
        <v>88</v>
      </c>
      <c r="AY1158" s="267" t="s">
        <v>124</v>
      </c>
    </row>
    <row r="1159" s="2" customFormat="1" ht="62.7" customHeight="1">
      <c r="A1159" s="38"/>
      <c r="B1159" s="39"/>
      <c r="C1159" s="218" t="s">
        <v>572</v>
      </c>
      <c r="D1159" s="218" t="s">
        <v>126</v>
      </c>
      <c r="E1159" s="219" t="s">
        <v>849</v>
      </c>
      <c r="F1159" s="220" t="s">
        <v>778</v>
      </c>
      <c r="G1159" s="221" t="s">
        <v>209</v>
      </c>
      <c r="H1159" s="222">
        <v>2</v>
      </c>
      <c r="I1159" s="223"/>
      <c r="J1159" s="224">
        <f>ROUND(I1159*H1159,2)</f>
        <v>0</v>
      </c>
      <c r="K1159" s="220" t="s">
        <v>130</v>
      </c>
      <c r="L1159" s="44"/>
      <c r="M1159" s="225" t="s">
        <v>1</v>
      </c>
      <c r="N1159" s="226" t="s">
        <v>45</v>
      </c>
      <c r="O1159" s="91"/>
      <c r="P1159" s="227">
        <f>O1159*H1159</f>
        <v>0</v>
      </c>
      <c r="Q1159" s="227">
        <v>0</v>
      </c>
      <c r="R1159" s="227">
        <f>Q1159*H1159</f>
        <v>0</v>
      </c>
      <c r="S1159" s="227">
        <v>0</v>
      </c>
      <c r="T1159" s="228">
        <f>S1159*H1159</f>
        <v>0</v>
      </c>
      <c r="U1159" s="38"/>
      <c r="V1159" s="38"/>
      <c r="W1159" s="38"/>
      <c r="X1159" s="38"/>
      <c r="Y1159" s="38"/>
      <c r="Z1159" s="38"/>
      <c r="AA1159" s="38"/>
      <c r="AB1159" s="38"/>
      <c r="AC1159" s="38"/>
      <c r="AD1159" s="38"/>
      <c r="AE1159" s="38"/>
      <c r="AR1159" s="229" t="s">
        <v>381</v>
      </c>
      <c r="AT1159" s="229" t="s">
        <v>126</v>
      </c>
      <c r="AU1159" s="229" t="s">
        <v>90</v>
      </c>
      <c r="AY1159" s="17" t="s">
        <v>124</v>
      </c>
      <c r="BE1159" s="230">
        <f>IF(N1159="základní",J1159,0)</f>
        <v>0</v>
      </c>
      <c r="BF1159" s="230">
        <f>IF(N1159="snížená",J1159,0)</f>
        <v>0</v>
      </c>
      <c r="BG1159" s="230">
        <f>IF(N1159="zákl. přenesená",J1159,0)</f>
        <v>0</v>
      </c>
      <c r="BH1159" s="230">
        <f>IF(N1159="sníž. přenesená",J1159,0)</f>
        <v>0</v>
      </c>
      <c r="BI1159" s="230">
        <f>IF(N1159="nulová",J1159,0)</f>
        <v>0</v>
      </c>
      <c r="BJ1159" s="17" t="s">
        <v>88</v>
      </c>
      <c r="BK1159" s="230">
        <f>ROUND(I1159*H1159,2)</f>
        <v>0</v>
      </c>
      <c r="BL1159" s="17" t="s">
        <v>381</v>
      </c>
      <c r="BM1159" s="229" t="s">
        <v>850</v>
      </c>
    </row>
    <row r="1160" s="2" customFormat="1">
      <c r="A1160" s="38"/>
      <c r="B1160" s="39"/>
      <c r="C1160" s="40"/>
      <c r="D1160" s="231" t="s">
        <v>132</v>
      </c>
      <c r="E1160" s="40"/>
      <c r="F1160" s="232" t="s">
        <v>851</v>
      </c>
      <c r="G1160" s="40"/>
      <c r="H1160" s="40"/>
      <c r="I1160" s="233"/>
      <c r="J1160" s="40"/>
      <c r="K1160" s="40"/>
      <c r="L1160" s="44"/>
      <c r="M1160" s="234"/>
      <c r="N1160" s="235"/>
      <c r="O1160" s="91"/>
      <c r="P1160" s="91"/>
      <c r="Q1160" s="91"/>
      <c r="R1160" s="91"/>
      <c r="S1160" s="91"/>
      <c r="T1160" s="92"/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T1160" s="17" t="s">
        <v>132</v>
      </c>
      <c r="AU1160" s="17" t="s">
        <v>90</v>
      </c>
    </row>
    <row r="1161" s="13" customFormat="1">
      <c r="A1161" s="13"/>
      <c r="B1161" s="236"/>
      <c r="C1161" s="237"/>
      <c r="D1161" s="231" t="s">
        <v>134</v>
      </c>
      <c r="E1161" s="238" t="s">
        <v>1</v>
      </c>
      <c r="F1161" s="239" t="s">
        <v>437</v>
      </c>
      <c r="G1161" s="237"/>
      <c r="H1161" s="238" t="s">
        <v>1</v>
      </c>
      <c r="I1161" s="240"/>
      <c r="J1161" s="237"/>
      <c r="K1161" s="237"/>
      <c r="L1161" s="241"/>
      <c r="M1161" s="242"/>
      <c r="N1161" s="243"/>
      <c r="O1161" s="243"/>
      <c r="P1161" s="243"/>
      <c r="Q1161" s="243"/>
      <c r="R1161" s="243"/>
      <c r="S1161" s="243"/>
      <c r="T1161" s="244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45" t="s">
        <v>134</v>
      </c>
      <c r="AU1161" s="245" t="s">
        <v>90</v>
      </c>
      <c r="AV1161" s="13" t="s">
        <v>88</v>
      </c>
      <c r="AW1161" s="13" t="s">
        <v>38</v>
      </c>
      <c r="AX1161" s="13" t="s">
        <v>80</v>
      </c>
      <c r="AY1161" s="245" t="s">
        <v>124</v>
      </c>
    </row>
    <row r="1162" s="13" customFormat="1">
      <c r="A1162" s="13"/>
      <c r="B1162" s="236"/>
      <c r="C1162" s="237"/>
      <c r="D1162" s="231" t="s">
        <v>134</v>
      </c>
      <c r="E1162" s="238" t="s">
        <v>1</v>
      </c>
      <c r="F1162" s="239" t="s">
        <v>852</v>
      </c>
      <c r="G1162" s="237"/>
      <c r="H1162" s="238" t="s">
        <v>1</v>
      </c>
      <c r="I1162" s="240"/>
      <c r="J1162" s="237"/>
      <c r="K1162" s="237"/>
      <c r="L1162" s="241"/>
      <c r="M1162" s="242"/>
      <c r="N1162" s="243"/>
      <c r="O1162" s="243"/>
      <c r="P1162" s="243"/>
      <c r="Q1162" s="243"/>
      <c r="R1162" s="243"/>
      <c r="S1162" s="243"/>
      <c r="T1162" s="244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45" t="s">
        <v>134</v>
      </c>
      <c r="AU1162" s="245" t="s">
        <v>90</v>
      </c>
      <c r="AV1162" s="13" t="s">
        <v>88</v>
      </c>
      <c r="AW1162" s="13" t="s">
        <v>38</v>
      </c>
      <c r="AX1162" s="13" t="s">
        <v>80</v>
      </c>
      <c r="AY1162" s="245" t="s">
        <v>124</v>
      </c>
    </row>
    <row r="1163" s="14" customFormat="1">
      <c r="A1163" s="14"/>
      <c r="B1163" s="246"/>
      <c r="C1163" s="247"/>
      <c r="D1163" s="231" t="s">
        <v>134</v>
      </c>
      <c r="E1163" s="248" t="s">
        <v>1</v>
      </c>
      <c r="F1163" s="249" t="s">
        <v>88</v>
      </c>
      <c r="G1163" s="247"/>
      <c r="H1163" s="250">
        <v>1</v>
      </c>
      <c r="I1163" s="251"/>
      <c r="J1163" s="247"/>
      <c r="K1163" s="247"/>
      <c r="L1163" s="252"/>
      <c r="M1163" s="253"/>
      <c r="N1163" s="254"/>
      <c r="O1163" s="254"/>
      <c r="P1163" s="254"/>
      <c r="Q1163" s="254"/>
      <c r="R1163" s="254"/>
      <c r="S1163" s="254"/>
      <c r="T1163" s="255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6" t="s">
        <v>134</v>
      </c>
      <c r="AU1163" s="256" t="s">
        <v>90</v>
      </c>
      <c r="AV1163" s="14" t="s">
        <v>90</v>
      </c>
      <c r="AW1163" s="14" t="s">
        <v>38</v>
      </c>
      <c r="AX1163" s="14" t="s">
        <v>80</v>
      </c>
      <c r="AY1163" s="256" t="s">
        <v>124</v>
      </c>
    </row>
    <row r="1164" s="13" customFormat="1">
      <c r="A1164" s="13"/>
      <c r="B1164" s="236"/>
      <c r="C1164" s="237"/>
      <c r="D1164" s="231" t="s">
        <v>134</v>
      </c>
      <c r="E1164" s="238" t="s">
        <v>1</v>
      </c>
      <c r="F1164" s="239" t="s">
        <v>853</v>
      </c>
      <c r="G1164" s="237"/>
      <c r="H1164" s="238" t="s">
        <v>1</v>
      </c>
      <c r="I1164" s="240"/>
      <c r="J1164" s="237"/>
      <c r="K1164" s="237"/>
      <c r="L1164" s="241"/>
      <c r="M1164" s="242"/>
      <c r="N1164" s="243"/>
      <c r="O1164" s="243"/>
      <c r="P1164" s="243"/>
      <c r="Q1164" s="243"/>
      <c r="R1164" s="243"/>
      <c r="S1164" s="243"/>
      <c r="T1164" s="244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45" t="s">
        <v>134</v>
      </c>
      <c r="AU1164" s="245" t="s">
        <v>90</v>
      </c>
      <c r="AV1164" s="13" t="s">
        <v>88</v>
      </c>
      <c r="AW1164" s="13" t="s">
        <v>38</v>
      </c>
      <c r="AX1164" s="13" t="s">
        <v>80</v>
      </c>
      <c r="AY1164" s="245" t="s">
        <v>124</v>
      </c>
    </row>
    <row r="1165" s="14" customFormat="1">
      <c r="A1165" s="14"/>
      <c r="B1165" s="246"/>
      <c r="C1165" s="247"/>
      <c r="D1165" s="231" t="s">
        <v>134</v>
      </c>
      <c r="E1165" s="248" t="s">
        <v>1</v>
      </c>
      <c r="F1165" s="249" t="s">
        <v>88</v>
      </c>
      <c r="G1165" s="247"/>
      <c r="H1165" s="250">
        <v>1</v>
      </c>
      <c r="I1165" s="251"/>
      <c r="J1165" s="247"/>
      <c r="K1165" s="247"/>
      <c r="L1165" s="252"/>
      <c r="M1165" s="253"/>
      <c r="N1165" s="254"/>
      <c r="O1165" s="254"/>
      <c r="P1165" s="254"/>
      <c r="Q1165" s="254"/>
      <c r="R1165" s="254"/>
      <c r="S1165" s="254"/>
      <c r="T1165" s="255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6" t="s">
        <v>134</v>
      </c>
      <c r="AU1165" s="256" t="s">
        <v>90</v>
      </c>
      <c r="AV1165" s="14" t="s">
        <v>90</v>
      </c>
      <c r="AW1165" s="14" t="s">
        <v>38</v>
      </c>
      <c r="AX1165" s="14" t="s">
        <v>80</v>
      </c>
      <c r="AY1165" s="256" t="s">
        <v>124</v>
      </c>
    </row>
    <row r="1166" s="15" customFormat="1">
      <c r="A1166" s="15"/>
      <c r="B1166" s="257"/>
      <c r="C1166" s="258"/>
      <c r="D1166" s="231" t="s">
        <v>134</v>
      </c>
      <c r="E1166" s="259" t="s">
        <v>1</v>
      </c>
      <c r="F1166" s="260" t="s">
        <v>138</v>
      </c>
      <c r="G1166" s="258"/>
      <c r="H1166" s="261">
        <v>2</v>
      </c>
      <c r="I1166" s="262"/>
      <c r="J1166" s="258"/>
      <c r="K1166" s="258"/>
      <c r="L1166" s="263"/>
      <c r="M1166" s="264"/>
      <c r="N1166" s="265"/>
      <c r="O1166" s="265"/>
      <c r="P1166" s="265"/>
      <c r="Q1166" s="265"/>
      <c r="R1166" s="265"/>
      <c r="S1166" s="265"/>
      <c r="T1166" s="266"/>
      <c r="U1166" s="15"/>
      <c r="V1166" s="15"/>
      <c r="W1166" s="15"/>
      <c r="X1166" s="15"/>
      <c r="Y1166" s="15"/>
      <c r="Z1166" s="15"/>
      <c r="AA1166" s="15"/>
      <c r="AB1166" s="15"/>
      <c r="AC1166" s="15"/>
      <c r="AD1166" s="15"/>
      <c r="AE1166" s="15"/>
      <c r="AT1166" s="267" t="s">
        <v>134</v>
      </c>
      <c r="AU1166" s="267" t="s">
        <v>90</v>
      </c>
      <c r="AV1166" s="15" t="s">
        <v>131</v>
      </c>
      <c r="AW1166" s="15" t="s">
        <v>38</v>
      </c>
      <c r="AX1166" s="15" t="s">
        <v>88</v>
      </c>
      <c r="AY1166" s="267" t="s">
        <v>124</v>
      </c>
    </row>
    <row r="1167" s="2" customFormat="1" ht="62.7" customHeight="1">
      <c r="A1167" s="38"/>
      <c r="B1167" s="39"/>
      <c r="C1167" s="218" t="s">
        <v>854</v>
      </c>
      <c r="D1167" s="218" t="s">
        <v>126</v>
      </c>
      <c r="E1167" s="219" t="s">
        <v>855</v>
      </c>
      <c r="F1167" s="220" t="s">
        <v>846</v>
      </c>
      <c r="G1167" s="221" t="s">
        <v>209</v>
      </c>
      <c r="H1167" s="222">
        <v>2</v>
      </c>
      <c r="I1167" s="223"/>
      <c r="J1167" s="224">
        <f>ROUND(I1167*H1167,2)</f>
        <v>0</v>
      </c>
      <c r="K1167" s="220" t="s">
        <v>130</v>
      </c>
      <c r="L1167" s="44"/>
      <c r="M1167" s="225" t="s">
        <v>1</v>
      </c>
      <c r="N1167" s="226" t="s">
        <v>45</v>
      </c>
      <c r="O1167" s="91"/>
      <c r="P1167" s="227">
        <f>O1167*H1167</f>
        <v>0</v>
      </c>
      <c r="Q1167" s="227">
        <v>0</v>
      </c>
      <c r="R1167" s="227">
        <f>Q1167*H1167</f>
        <v>0</v>
      </c>
      <c r="S1167" s="227">
        <v>0</v>
      </c>
      <c r="T1167" s="228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229" t="s">
        <v>381</v>
      </c>
      <c r="AT1167" s="229" t="s">
        <v>126</v>
      </c>
      <c r="AU1167" s="229" t="s">
        <v>90</v>
      </c>
      <c r="AY1167" s="17" t="s">
        <v>124</v>
      </c>
      <c r="BE1167" s="230">
        <f>IF(N1167="základní",J1167,0)</f>
        <v>0</v>
      </c>
      <c r="BF1167" s="230">
        <f>IF(N1167="snížená",J1167,0)</f>
        <v>0</v>
      </c>
      <c r="BG1167" s="230">
        <f>IF(N1167="zákl. přenesená",J1167,0)</f>
        <v>0</v>
      </c>
      <c r="BH1167" s="230">
        <f>IF(N1167="sníž. přenesená",J1167,0)</f>
        <v>0</v>
      </c>
      <c r="BI1167" s="230">
        <f>IF(N1167="nulová",J1167,0)</f>
        <v>0</v>
      </c>
      <c r="BJ1167" s="17" t="s">
        <v>88</v>
      </c>
      <c r="BK1167" s="230">
        <f>ROUND(I1167*H1167,2)</f>
        <v>0</v>
      </c>
      <c r="BL1167" s="17" t="s">
        <v>381</v>
      </c>
      <c r="BM1167" s="229" t="s">
        <v>856</v>
      </c>
    </row>
    <row r="1168" s="2" customFormat="1">
      <c r="A1168" s="38"/>
      <c r="B1168" s="39"/>
      <c r="C1168" s="40"/>
      <c r="D1168" s="231" t="s">
        <v>132</v>
      </c>
      <c r="E1168" s="40"/>
      <c r="F1168" s="232" t="s">
        <v>857</v>
      </c>
      <c r="G1168" s="40"/>
      <c r="H1168" s="40"/>
      <c r="I1168" s="233"/>
      <c r="J1168" s="40"/>
      <c r="K1168" s="40"/>
      <c r="L1168" s="44"/>
      <c r="M1168" s="234"/>
      <c r="N1168" s="235"/>
      <c r="O1168" s="91"/>
      <c r="P1168" s="91"/>
      <c r="Q1168" s="91"/>
      <c r="R1168" s="91"/>
      <c r="S1168" s="91"/>
      <c r="T1168" s="92"/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T1168" s="17" t="s">
        <v>132</v>
      </c>
      <c r="AU1168" s="17" t="s">
        <v>90</v>
      </c>
    </row>
    <row r="1169" s="13" customFormat="1">
      <c r="A1169" s="13"/>
      <c r="B1169" s="236"/>
      <c r="C1169" s="237"/>
      <c r="D1169" s="231" t="s">
        <v>134</v>
      </c>
      <c r="E1169" s="238" t="s">
        <v>1</v>
      </c>
      <c r="F1169" s="239" t="s">
        <v>437</v>
      </c>
      <c r="G1169" s="237"/>
      <c r="H1169" s="238" t="s">
        <v>1</v>
      </c>
      <c r="I1169" s="240"/>
      <c r="J1169" s="237"/>
      <c r="K1169" s="237"/>
      <c r="L1169" s="241"/>
      <c r="M1169" s="242"/>
      <c r="N1169" s="243"/>
      <c r="O1169" s="243"/>
      <c r="P1169" s="243"/>
      <c r="Q1169" s="243"/>
      <c r="R1169" s="243"/>
      <c r="S1169" s="243"/>
      <c r="T1169" s="244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45" t="s">
        <v>134</v>
      </c>
      <c r="AU1169" s="245" t="s">
        <v>90</v>
      </c>
      <c r="AV1169" s="13" t="s">
        <v>88</v>
      </c>
      <c r="AW1169" s="13" t="s">
        <v>38</v>
      </c>
      <c r="AX1169" s="13" t="s">
        <v>80</v>
      </c>
      <c r="AY1169" s="245" t="s">
        <v>124</v>
      </c>
    </row>
    <row r="1170" s="13" customFormat="1">
      <c r="A1170" s="13"/>
      <c r="B1170" s="236"/>
      <c r="C1170" s="237"/>
      <c r="D1170" s="231" t="s">
        <v>134</v>
      </c>
      <c r="E1170" s="238" t="s">
        <v>1</v>
      </c>
      <c r="F1170" s="239" t="s">
        <v>353</v>
      </c>
      <c r="G1170" s="237"/>
      <c r="H1170" s="238" t="s">
        <v>1</v>
      </c>
      <c r="I1170" s="240"/>
      <c r="J1170" s="237"/>
      <c r="K1170" s="237"/>
      <c r="L1170" s="241"/>
      <c r="M1170" s="242"/>
      <c r="N1170" s="243"/>
      <c r="O1170" s="243"/>
      <c r="P1170" s="243"/>
      <c r="Q1170" s="243"/>
      <c r="R1170" s="243"/>
      <c r="S1170" s="243"/>
      <c r="T1170" s="244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45" t="s">
        <v>134</v>
      </c>
      <c r="AU1170" s="245" t="s">
        <v>90</v>
      </c>
      <c r="AV1170" s="13" t="s">
        <v>88</v>
      </c>
      <c r="AW1170" s="13" t="s">
        <v>38</v>
      </c>
      <c r="AX1170" s="13" t="s">
        <v>80</v>
      </c>
      <c r="AY1170" s="245" t="s">
        <v>124</v>
      </c>
    </row>
    <row r="1171" s="14" customFormat="1">
      <c r="A1171" s="14"/>
      <c r="B1171" s="246"/>
      <c r="C1171" s="247"/>
      <c r="D1171" s="231" t="s">
        <v>134</v>
      </c>
      <c r="E1171" s="248" t="s">
        <v>1</v>
      </c>
      <c r="F1171" s="249" t="s">
        <v>88</v>
      </c>
      <c r="G1171" s="247"/>
      <c r="H1171" s="250">
        <v>1</v>
      </c>
      <c r="I1171" s="251"/>
      <c r="J1171" s="247"/>
      <c r="K1171" s="247"/>
      <c r="L1171" s="252"/>
      <c r="M1171" s="253"/>
      <c r="N1171" s="254"/>
      <c r="O1171" s="254"/>
      <c r="P1171" s="254"/>
      <c r="Q1171" s="254"/>
      <c r="R1171" s="254"/>
      <c r="S1171" s="254"/>
      <c r="T1171" s="255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56" t="s">
        <v>134</v>
      </c>
      <c r="AU1171" s="256" t="s">
        <v>90</v>
      </c>
      <c r="AV1171" s="14" t="s">
        <v>90</v>
      </c>
      <c r="AW1171" s="14" t="s">
        <v>38</v>
      </c>
      <c r="AX1171" s="14" t="s">
        <v>80</v>
      </c>
      <c r="AY1171" s="256" t="s">
        <v>124</v>
      </c>
    </row>
    <row r="1172" s="13" customFormat="1">
      <c r="A1172" s="13"/>
      <c r="B1172" s="236"/>
      <c r="C1172" s="237"/>
      <c r="D1172" s="231" t="s">
        <v>134</v>
      </c>
      <c r="E1172" s="238" t="s">
        <v>1</v>
      </c>
      <c r="F1172" s="239" t="s">
        <v>355</v>
      </c>
      <c r="G1172" s="237"/>
      <c r="H1172" s="238" t="s">
        <v>1</v>
      </c>
      <c r="I1172" s="240"/>
      <c r="J1172" s="237"/>
      <c r="K1172" s="237"/>
      <c r="L1172" s="241"/>
      <c r="M1172" s="242"/>
      <c r="N1172" s="243"/>
      <c r="O1172" s="243"/>
      <c r="P1172" s="243"/>
      <c r="Q1172" s="243"/>
      <c r="R1172" s="243"/>
      <c r="S1172" s="243"/>
      <c r="T1172" s="244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45" t="s">
        <v>134</v>
      </c>
      <c r="AU1172" s="245" t="s">
        <v>90</v>
      </c>
      <c r="AV1172" s="13" t="s">
        <v>88</v>
      </c>
      <c r="AW1172" s="13" t="s">
        <v>38</v>
      </c>
      <c r="AX1172" s="13" t="s">
        <v>80</v>
      </c>
      <c r="AY1172" s="245" t="s">
        <v>124</v>
      </c>
    </row>
    <row r="1173" s="14" customFormat="1">
      <c r="A1173" s="14"/>
      <c r="B1173" s="246"/>
      <c r="C1173" s="247"/>
      <c r="D1173" s="231" t="s">
        <v>134</v>
      </c>
      <c r="E1173" s="248" t="s">
        <v>1</v>
      </c>
      <c r="F1173" s="249" t="s">
        <v>88</v>
      </c>
      <c r="G1173" s="247"/>
      <c r="H1173" s="250">
        <v>1</v>
      </c>
      <c r="I1173" s="251"/>
      <c r="J1173" s="247"/>
      <c r="K1173" s="247"/>
      <c r="L1173" s="252"/>
      <c r="M1173" s="253"/>
      <c r="N1173" s="254"/>
      <c r="O1173" s="254"/>
      <c r="P1173" s="254"/>
      <c r="Q1173" s="254"/>
      <c r="R1173" s="254"/>
      <c r="S1173" s="254"/>
      <c r="T1173" s="255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6" t="s">
        <v>134</v>
      </c>
      <c r="AU1173" s="256" t="s">
        <v>90</v>
      </c>
      <c r="AV1173" s="14" t="s">
        <v>90</v>
      </c>
      <c r="AW1173" s="14" t="s">
        <v>38</v>
      </c>
      <c r="AX1173" s="14" t="s">
        <v>80</v>
      </c>
      <c r="AY1173" s="256" t="s">
        <v>124</v>
      </c>
    </row>
    <row r="1174" s="15" customFormat="1">
      <c r="A1174" s="15"/>
      <c r="B1174" s="257"/>
      <c r="C1174" s="258"/>
      <c r="D1174" s="231" t="s">
        <v>134</v>
      </c>
      <c r="E1174" s="259" t="s">
        <v>1</v>
      </c>
      <c r="F1174" s="260" t="s">
        <v>138</v>
      </c>
      <c r="G1174" s="258"/>
      <c r="H1174" s="261">
        <v>2</v>
      </c>
      <c r="I1174" s="262"/>
      <c r="J1174" s="258"/>
      <c r="K1174" s="258"/>
      <c r="L1174" s="263"/>
      <c r="M1174" s="264"/>
      <c r="N1174" s="265"/>
      <c r="O1174" s="265"/>
      <c r="P1174" s="265"/>
      <c r="Q1174" s="265"/>
      <c r="R1174" s="265"/>
      <c r="S1174" s="265"/>
      <c r="T1174" s="266"/>
      <c r="U1174" s="15"/>
      <c r="V1174" s="15"/>
      <c r="W1174" s="15"/>
      <c r="X1174" s="15"/>
      <c r="Y1174" s="15"/>
      <c r="Z1174" s="15"/>
      <c r="AA1174" s="15"/>
      <c r="AB1174" s="15"/>
      <c r="AC1174" s="15"/>
      <c r="AD1174" s="15"/>
      <c r="AE1174" s="15"/>
      <c r="AT1174" s="267" t="s">
        <v>134</v>
      </c>
      <c r="AU1174" s="267" t="s">
        <v>90</v>
      </c>
      <c r="AV1174" s="15" t="s">
        <v>131</v>
      </c>
      <c r="AW1174" s="15" t="s">
        <v>38</v>
      </c>
      <c r="AX1174" s="15" t="s">
        <v>88</v>
      </c>
      <c r="AY1174" s="267" t="s">
        <v>124</v>
      </c>
    </row>
    <row r="1175" s="2" customFormat="1" ht="14.4" customHeight="1">
      <c r="A1175" s="38"/>
      <c r="B1175" s="39"/>
      <c r="C1175" s="268" t="s">
        <v>578</v>
      </c>
      <c r="D1175" s="268" t="s">
        <v>170</v>
      </c>
      <c r="E1175" s="269" t="s">
        <v>858</v>
      </c>
      <c r="F1175" s="270" t="s">
        <v>859</v>
      </c>
      <c r="G1175" s="271" t="s">
        <v>209</v>
      </c>
      <c r="H1175" s="272">
        <v>4</v>
      </c>
      <c r="I1175" s="273"/>
      <c r="J1175" s="274">
        <f>ROUND(I1175*H1175,2)</f>
        <v>0</v>
      </c>
      <c r="K1175" s="270" t="s">
        <v>390</v>
      </c>
      <c r="L1175" s="275"/>
      <c r="M1175" s="276" t="s">
        <v>1</v>
      </c>
      <c r="N1175" s="277" t="s">
        <v>45</v>
      </c>
      <c r="O1175" s="91"/>
      <c r="P1175" s="227">
        <f>O1175*H1175</f>
        <v>0</v>
      </c>
      <c r="Q1175" s="227">
        <v>0</v>
      </c>
      <c r="R1175" s="227">
        <f>Q1175*H1175</f>
        <v>0</v>
      </c>
      <c r="S1175" s="227">
        <v>0</v>
      </c>
      <c r="T1175" s="228">
        <f>S1175*H1175</f>
        <v>0</v>
      </c>
      <c r="U1175" s="38"/>
      <c r="V1175" s="38"/>
      <c r="W1175" s="38"/>
      <c r="X1175" s="38"/>
      <c r="Y1175" s="38"/>
      <c r="Z1175" s="38"/>
      <c r="AA1175" s="38"/>
      <c r="AB1175" s="38"/>
      <c r="AC1175" s="38"/>
      <c r="AD1175" s="38"/>
      <c r="AE1175" s="38"/>
      <c r="AR1175" s="229" t="s">
        <v>391</v>
      </c>
      <c r="AT1175" s="229" t="s">
        <v>170</v>
      </c>
      <c r="AU1175" s="229" t="s">
        <v>90</v>
      </c>
      <c r="AY1175" s="17" t="s">
        <v>124</v>
      </c>
      <c r="BE1175" s="230">
        <f>IF(N1175="základní",J1175,0)</f>
        <v>0</v>
      </c>
      <c r="BF1175" s="230">
        <f>IF(N1175="snížená",J1175,0)</f>
        <v>0</v>
      </c>
      <c r="BG1175" s="230">
        <f>IF(N1175="zákl. přenesená",J1175,0)</f>
        <v>0</v>
      </c>
      <c r="BH1175" s="230">
        <f>IF(N1175="sníž. přenesená",J1175,0)</f>
        <v>0</v>
      </c>
      <c r="BI1175" s="230">
        <f>IF(N1175="nulová",J1175,0)</f>
        <v>0</v>
      </c>
      <c r="BJ1175" s="17" t="s">
        <v>88</v>
      </c>
      <c r="BK1175" s="230">
        <f>ROUND(I1175*H1175,2)</f>
        <v>0</v>
      </c>
      <c r="BL1175" s="17" t="s">
        <v>381</v>
      </c>
      <c r="BM1175" s="229" t="s">
        <v>860</v>
      </c>
    </row>
    <row r="1176" s="2" customFormat="1">
      <c r="A1176" s="38"/>
      <c r="B1176" s="39"/>
      <c r="C1176" s="40"/>
      <c r="D1176" s="231" t="s">
        <v>132</v>
      </c>
      <c r="E1176" s="40"/>
      <c r="F1176" s="232" t="s">
        <v>859</v>
      </c>
      <c r="G1176" s="40"/>
      <c r="H1176" s="40"/>
      <c r="I1176" s="233"/>
      <c r="J1176" s="40"/>
      <c r="K1176" s="40"/>
      <c r="L1176" s="44"/>
      <c r="M1176" s="234"/>
      <c r="N1176" s="235"/>
      <c r="O1176" s="91"/>
      <c r="P1176" s="91"/>
      <c r="Q1176" s="91"/>
      <c r="R1176" s="91"/>
      <c r="S1176" s="91"/>
      <c r="T1176" s="92"/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T1176" s="17" t="s">
        <v>132</v>
      </c>
      <c r="AU1176" s="17" t="s">
        <v>90</v>
      </c>
    </row>
    <row r="1177" s="2" customFormat="1" ht="14.4" customHeight="1">
      <c r="A1177" s="38"/>
      <c r="B1177" s="39"/>
      <c r="C1177" s="268" t="s">
        <v>861</v>
      </c>
      <c r="D1177" s="268" t="s">
        <v>170</v>
      </c>
      <c r="E1177" s="269" t="s">
        <v>862</v>
      </c>
      <c r="F1177" s="270" t="s">
        <v>863</v>
      </c>
      <c r="G1177" s="271" t="s">
        <v>209</v>
      </c>
      <c r="H1177" s="272">
        <v>2</v>
      </c>
      <c r="I1177" s="273"/>
      <c r="J1177" s="274">
        <f>ROUND(I1177*H1177,2)</f>
        <v>0</v>
      </c>
      <c r="K1177" s="270" t="s">
        <v>390</v>
      </c>
      <c r="L1177" s="275"/>
      <c r="M1177" s="276" t="s">
        <v>1</v>
      </c>
      <c r="N1177" s="277" t="s">
        <v>45</v>
      </c>
      <c r="O1177" s="91"/>
      <c r="P1177" s="227">
        <f>O1177*H1177</f>
        <v>0</v>
      </c>
      <c r="Q1177" s="227">
        <v>0</v>
      </c>
      <c r="R1177" s="227">
        <f>Q1177*H1177</f>
        <v>0</v>
      </c>
      <c r="S1177" s="227">
        <v>0</v>
      </c>
      <c r="T1177" s="228">
        <f>S1177*H1177</f>
        <v>0</v>
      </c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R1177" s="229" t="s">
        <v>391</v>
      </c>
      <c r="AT1177" s="229" t="s">
        <v>170</v>
      </c>
      <c r="AU1177" s="229" t="s">
        <v>90</v>
      </c>
      <c r="AY1177" s="17" t="s">
        <v>124</v>
      </c>
      <c r="BE1177" s="230">
        <f>IF(N1177="základní",J1177,0)</f>
        <v>0</v>
      </c>
      <c r="BF1177" s="230">
        <f>IF(N1177="snížená",J1177,0)</f>
        <v>0</v>
      </c>
      <c r="BG1177" s="230">
        <f>IF(N1177="zákl. přenesená",J1177,0)</f>
        <v>0</v>
      </c>
      <c r="BH1177" s="230">
        <f>IF(N1177="sníž. přenesená",J1177,0)</f>
        <v>0</v>
      </c>
      <c r="BI1177" s="230">
        <f>IF(N1177="nulová",J1177,0)</f>
        <v>0</v>
      </c>
      <c r="BJ1177" s="17" t="s">
        <v>88</v>
      </c>
      <c r="BK1177" s="230">
        <f>ROUND(I1177*H1177,2)</f>
        <v>0</v>
      </c>
      <c r="BL1177" s="17" t="s">
        <v>381</v>
      </c>
      <c r="BM1177" s="229" t="s">
        <v>864</v>
      </c>
    </row>
    <row r="1178" s="2" customFormat="1">
      <c r="A1178" s="38"/>
      <c r="B1178" s="39"/>
      <c r="C1178" s="40"/>
      <c r="D1178" s="231" t="s">
        <v>132</v>
      </c>
      <c r="E1178" s="40"/>
      <c r="F1178" s="232" t="s">
        <v>863</v>
      </c>
      <c r="G1178" s="40"/>
      <c r="H1178" s="40"/>
      <c r="I1178" s="233"/>
      <c r="J1178" s="40"/>
      <c r="K1178" s="40"/>
      <c r="L1178" s="44"/>
      <c r="M1178" s="234"/>
      <c r="N1178" s="235"/>
      <c r="O1178" s="91"/>
      <c r="P1178" s="91"/>
      <c r="Q1178" s="91"/>
      <c r="R1178" s="91"/>
      <c r="S1178" s="91"/>
      <c r="T1178" s="92"/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T1178" s="17" t="s">
        <v>132</v>
      </c>
      <c r="AU1178" s="17" t="s">
        <v>90</v>
      </c>
    </row>
    <row r="1179" s="2" customFormat="1" ht="14.4" customHeight="1">
      <c r="A1179" s="38"/>
      <c r="B1179" s="39"/>
      <c r="C1179" s="268" t="s">
        <v>438</v>
      </c>
      <c r="D1179" s="268" t="s">
        <v>170</v>
      </c>
      <c r="E1179" s="269" t="s">
        <v>865</v>
      </c>
      <c r="F1179" s="270" t="s">
        <v>866</v>
      </c>
      <c r="G1179" s="271" t="s">
        <v>209</v>
      </c>
      <c r="H1179" s="272">
        <v>2</v>
      </c>
      <c r="I1179" s="273"/>
      <c r="J1179" s="274">
        <f>ROUND(I1179*H1179,2)</f>
        <v>0</v>
      </c>
      <c r="K1179" s="270" t="s">
        <v>390</v>
      </c>
      <c r="L1179" s="275"/>
      <c r="M1179" s="276" t="s">
        <v>1</v>
      </c>
      <c r="N1179" s="277" t="s">
        <v>45</v>
      </c>
      <c r="O1179" s="91"/>
      <c r="P1179" s="227">
        <f>O1179*H1179</f>
        <v>0</v>
      </c>
      <c r="Q1179" s="227">
        <v>0</v>
      </c>
      <c r="R1179" s="227">
        <f>Q1179*H1179</f>
        <v>0</v>
      </c>
      <c r="S1179" s="227">
        <v>0</v>
      </c>
      <c r="T1179" s="228">
        <f>S1179*H1179</f>
        <v>0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229" t="s">
        <v>391</v>
      </c>
      <c r="AT1179" s="229" t="s">
        <v>170</v>
      </c>
      <c r="AU1179" s="229" t="s">
        <v>90</v>
      </c>
      <c r="AY1179" s="17" t="s">
        <v>124</v>
      </c>
      <c r="BE1179" s="230">
        <f>IF(N1179="základní",J1179,0)</f>
        <v>0</v>
      </c>
      <c r="BF1179" s="230">
        <f>IF(N1179="snížená",J1179,0)</f>
        <v>0</v>
      </c>
      <c r="BG1179" s="230">
        <f>IF(N1179="zákl. přenesená",J1179,0)</f>
        <v>0</v>
      </c>
      <c r="BH1179" s="230">
        <f>IF(N1179="sníž. přenesená",J1179,0)</f>
        <v>0</v>
      </c>
      <c r="BI1179" s="230">
        <f>IF(N1179="nulová",J1179,0)</f>
        <v>0</v>
      </c>
      <c r="BJ1179" s="17" t="s">
        <v>88</v>
      </c>
      <c r="BK1179" s="230">
        <f>ROUND(I1179*H1179,2)</f>
        <v>0</v>
      </c>
      <c r="BL1179" s="17" t="s">
        <v>381</v>
      </c>
      <c r="BM1179" s="229" t="s">
        <v>867</v>
      </c>
    </row>
    <row r="1180" s="2" customFormat="1">
      <c r="A1180" s="38"/>
      <c r="B1180" s="39"/>
      <c r="C1180" s="40"/>
      <c r="D1180" s="231" t="s">
        <v>132</v>
      </c>
      <c r="E1180" s="40"/>
      <c r="F1180" s="232" t="s">
        <v>866</v>
      </c>
      <c r="G1180" s="40"/>
      <c r="H1180" s="40"/>
      <c r="I1180" s="233"/>
      <c r="J1180" s="40"/>
      <c r="K1180" s="40"/>
      <c r="L1180" s="44"/>
      <c r="M1180" s="234"/>
      <c r="N1180" s="235"/>
      <c r="O1180" s="91"/>
      <c r="P1180" s="91"/>
      <c r="Q1180" s="91"/>
      <c r="R1180" s="91"/>
      <c r="S1180" s="91"/>
      <c r="T1180" s="92"/>
      <c r="U1180" s="38"/>
      <c r="V1180" s="38"/>
      <c r="W1180" s="38"/>
      <c r="X1180" s="38"/>
      <c r="Y1180" s="38"/>
      <c r="Z1180" s="38"/>
      <c r="AA1180" s="38"/>
      <c r="AB1180" s="38"/>
      <c r="AC1180" s="38"/>
      <c r="AD1180" s="38"/>
      <c r="AE1180" s="38"/>
      <c r="AT1180" s="17" t="s">
        <v>132</v>
      </c>
      <c r="AU1180" s="17" t="s">
        <v>90</v>
      </c>
    </row>
    <row r="1181" s="13" customFormat="1">
      <c r="A1181" s="13"/>
      <c r="B1181" s="236"/>
      <c r="C1181" s="237"/>
      <c r="D1181" s="231" t="s">
        <v>134</v>
      </c>
      <c r="E1181" s="238" t="s">
        <v>1</v>
      </c>
      <c r="F1181" s="239" t="s">
        <v>437</v>
      </c>
      <c r="G1181" s="237"/>
      <c r="H1181" s="238" t="s">
        <v>1</v>
      </c>
      <c r="I1181" s="240"/>
      <c r="J1181" s="237"/>
      <c r="K1181" s="237"/>
      <c r="L1181" s="241"/>
      <c r="M1181" s="242"/>
      <c r="N1181" s="243"/>
      <c r="O1181" s="243"/>
      <c r="P1181" s="243"/>
      <c r="Q1181" s="243"/>
      <c r="R1181" s="243"/>
      <c r="S1181" s="243"/>
      <c r="T1181" s="244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45" t="s">
        <v>134</v>
      </c>
      <c r="AU1181" s="245" t="s">
        <v>90</v>
      </c>
      <c r="AV1181" s="13" t="s">
        <v>88</v>
      </c>
      <c r="AW1181" s="13" t="s">
        <v>38</v>
      </c>
      <c r="AX1181" s="13" t="s">
        <v>80</v>
      </c>
      <c r="AY1181" s="245" t="s">
        <v>124</v>
      </c>
    </row>
    <row r="1182" s="13" customFormat="1">
      <c r="A1182" s="13"/>
      <c r="B1182" s="236"/>
      <c r="C1182" s="237"/>
      <c r="D1182" s="231" t="s">
        <v>134</v>
      </c>
      <c r="E1182" s="238" t="s">
        <v>1</v>
      </c>
      <c r="F1182" s="239" t="s">
        <v>353</v>
      </c>
      <c r="G1182" s="237"/>
      <c r="H1182" s="238" t="s">
        <v>1</v>
      </c>
      <c r="I1182" s="240"/>
      <c r="J1182" s="237"/>
      <c r="K1182" s="237"/>
      <c r="L1182" s="241"/>
      <c r="M1182" s="242"/>
      <c r="N1182" s="243"/>
      <c r="O1182" s="243"/>
      <c r="P1182" s="243"/>
      <c r="Q1182" s="243"/>
      <c r="R1182" s="243"/>
      <c r="S1182" s="243"/>
      <c r="T1182" s="244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45" t="s">
        <v>134</v>
      </c>
      <c r="AU1182" s="245" t="s">
        <v>90</v>
      </c>
      <c r="AV1182" s="13" t="s">
        <v>88</v>
      </c>
      <c r="AW1182" s="13" t="s">
        <v>38</v>
      </c>
      <c r="AX1182" s="13" t="s">
        <v>80</v>
      </c>
      <c r="AY1182" s="245" t="s">
        <v>124</v>
      </c>
    </row>
    <row r="1183" s="14" customFormat="1">
      <c r="A1183" s="14"/>
      <c r="B1183" s="246"/>
      <c r="C1183" s="247"/>
      <c r="D1183" s="231" t="s">
        <v>134</v>
      </c>
      <c r="E1183" s="248" t="s">
        <v>1</v>
      </c>
      <c r="F1183" s="249" t="s">
        <v>88</v>
      </c>
      <c r="G1183" s="247"/>
      <c r="H1183" s="250">
        <v>1</v>
      </c>
      <c r="I1183" s="251"/>
      <c r="J1183" s="247"/>
      <c r="K1183" s="247"/>
      <c r="L1183" s="252"/>
      <c r="M1183" s="253"/>
      <c r="N1183" s="254"/>
      <c r="O1183" s="254"/>
      <c r="P1183" s="254"/>
      <c r="Q1183" s="254"/>
      <c r="R1183" s="254"/>
      <c r="S1183" s="254"/>
      <c r="T1183" s="255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6" t="s">
        <v>134</v>
      </c>
      <c r="AU1183" s="256" t="s">
        <v>90</v>
      </c>
      <c r="AV1183" s="14" t="s">
        <v>90</v>
      </c>
      <c r="AW1183" s="14" t="s">
        <v>38</v>
      </c>
      <c r="AX1183" s="14" t="s">
        <v>80</v>
      </c>
      <c r="AY1183" s="256" t="s">
        <v>124</v>
      </c>
    </row>
    <row r="1184" s="13" customFormat="1">
      <c r="A1184" s="13"/>
      <c r="B1184" s="236"/>
      <c r="C1184" s="237"/>
      <c r="D1184" s="231" t="s">
        <v>134</v>
      </c>
      <c r="E1184" s="238" t="s">
        <v>1</v>
      </c>
      <c r="F1184" s="239" t="s">
        <v>355</v>
      </c>
      <c r="G1184" s="237"/>
      <c r="H1184" s="238" t="s">
        <v>1</v>
      </c>
      <c r="I1184" s="240"/>
      <c r="J1184" s="237"/>
      <c r="K1184" s="237"/>
      <c r="L1184" s="241"/>
      <c r="M1184" s="242"/>
      <c r="N1184" s="243"/>
      <c r="O1184" s="243"/>
      <c r="P1184" s="243"/>
      <c r="Q1184" s="243"/>
      <c r="R1184" s="243"/>
      <c r="S1184" s="243"/>
      <c r="T1184" s="244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45" t="s">
        <v>134</v>
      </c>
      <c r="AU1184" s="245" t="s">
        <v>90</v>
      </c>
      <c r="AV1184" s="13" t="s">
        <v>88</v>
      </c>
      <c r="AW1184" s="13" t="s">
        <v>38</v>
      </c>
      <c r="AX1184" s="13" t="s">
        <v>80</v>
      </c>
      <c r="AY1184" s="245" t="s">
        <v>124</v>
      </c>
    </row>
    <row r="1185" s="14" customFormat="1">
      <c r="A1185" s="14"/>
      <c r="B1185" s="246"/>
      <c r="C1185" s="247"/>
      <c r="D1185" s="231" t="s">
        <v>134</v>
      </c>
      <c r="E1185" s="248" t="s">
        <v>1</v>
      </c>
      <c r="F1185" s="249" t="s">
        <v>88</v>
      </c>
      <c r="G1185" s="247"/>
      <c r="H1185" s="250">
        <v>1</v>
      </c>
      <c r="I1185" s="251"/>
      <c r="J1185" s="247"/>
      <c r="K1185" s="247"/>
      <c r="L1185" s="252"/>
      <c r="M1185" s="253"/>
      <c r="N1185" s="254"/>
      <c r="O1185" s="254"/>
      <c r="P1185" s="254"/>
      <c r="Q1185" s="254"/>
      <c r="R1185" s="254"/>
      <c r="S1185" s="254"/>
      <c r="T1185" s="255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6" t="s">
        <v>134</v>
      </c>
      <c r="AU1185" s="256" t="s">
        <v>90</v>
      </c>
      <c r="AV1185" s="14" t="s">
        <v>90</v>
      </c>
      <c r="AW1185" s="14" t="s">
        <v>38</v>
      </c>
      <c r="AX1185" s="14" t="s">
        <v>80</v>
      </c>
      <c r="AY1185" s="256" t="s">
        <v>124</v>
      </c>
    </row>
    <row r="1186" s="15" customFormat="1">
      <c r="A1186" s="15"/>
      <c r="B1186" s="257"/>
      <c r="C1186" s="258"/>
      <c r="D1186" s="231" t="s">
        <v>134</v>
      </c>
      <c r="E1186" s="259" t="s">
        <v>1</v>
      </c>
      <c r="F1186" s="260" t="s">
        <v>138</v>
      </c>
      <c r="G1186" s="258"/>
      <c r="H1186" s="261">
        <v>2</v>
      </c>
      <c r="I1186" s="262"/>
      <c r="J1186" s="258"/>
      <c r="K1186" s="258"/>
      <c r="L1186" s="263"/>
      <c r="M1186" s="264"/>
      <c r="N1186" s="265"/>
      <c r="O1186" s="265"/>
      <c r="P1186" s="265"/>
      <c r="Q1186" s="265"/>
      <c r="R1186" s="265"/>
      <c r="S1186" s="265"/>
      <c r="T1186" s="266"/>
      <c r="U1186" s="15"/>
      <c r="V1186" s="15"/>
      <c r="W1186" s="15"/>
      <c r="X1186" s="15"/>
      <c r="Y1186" s="15"/>
      <c r="Z1186" s="15"/>
      <c r="AA1186" s="15"/>
      <c r="AB1186" s="15"/>
      <c r="AC1186" s="15"/>
      <c r="AD1186" s="15"/>
      <c r="AE1186" s="15"/>
      <c r="AT1186" s="267" t="s">
        <v>134</v>
      </c>
      <c r="AU1186" s="267" t="s">
        <v>90</v>
      </c>
      <c r="AV1186" s="15" t="s">
        <v>131</v>
      </c>
      <c r="AW1186" s="15" t="s">
        <v>38</v>
      </c>
      <c r="AX1186" s="15" t="s">
        <v>88</v>
      </c>
      <c r="AY1186" s="267" t="s">
        <v>124</v>
      </c>
    </row>
    <row r="1187" s="2" customFormat="1" ht="14.4" customHeight="1">
      <c r="A1187" s="38"/>
      <c r="B1187" s="39"/>
      <c r="C1187" s="218" t="s">
        <v>868</v>
      </c>
      <c r="D1187" s="218" t="s">
        <v>126</v>
      </c>
      <c r="E1187" s="219" t="s">
        <v>869</v>
      </c>
      <c r="F1187" s="220" t="s">
        <v>870</v>
      </c>
      <c r="G1187" s="221" t="s">
        <v>209</v>
      </c>
      <c r="H1187" s="222">
        <v>30</v>
      </c>
      <c r="I1187" s="223"/>
      <c r="J1187" s="224">
        <f>ROUND(I1187*H1187,2)</f>
        <v>0</v>
      </c>
      <c r="K1187" s="220" t="s">
        <v>130</v>
      </c>
      <c r="L1187" s="44"/>
      <c r="M1187" s="225" t="s">
        <v>1</v>
      </c>
      <c r="N1187" s="226" t="s">
        <v>45</v>
      </c>
      <c r="O1187" s="91"/>
      <c r="P1187" s="227">
        <f>O1187*H1187</f>
        <v>0</v>
      </c>
      <c r="Q1187" s="227">
        <v>0</v>
      </c>
      <c r="R1187" s="227">
        <f>Q1187*H1187</f>
        <v>0</v>
      </c>
      <c r="S1187" s="227">
        <v>0</v>
      </c>
      <c r="T1187" s="228">
        <f>S1187*H1187</f>
        <v>0</v>
      </c>
      <c r="U1187" s="38"/>
      <c r="V1187" s="38"/>
      <c r="W1187" s="38"/>
      <c r="X1187" s="38"/>
      <c r="Y1187" s="38"/>
      <c r="Z1187" s="38"/>
      <c r="AA1187" s="38"/>
      <c r="AB1187" s="38"/>
      <c r="AC1187" s="38"/>
      <c r="AD1187" s="38"/>
      <c r="AE1187" s="38"/>
      <c r="AR1187" s="229" t="s">
        <v>381</v>
      </c>
      <c r="AT1187" s="229" t="s">
        <v>126</v>
      </c>
      <c r="AU1187" s="229" t="s">
        <v>90</v>
      </c>
      <c r="AY1187" s="17" t="s">
        <v>124</v>
      </c>
      <c r="BE1187" s="230">
        <f>IF(N1187="základní",J1187,0)</f>
        <v>0</v>
      </c>
      <c r="BF1187" s="230">
        <f>IF(N1187="snížená",J1187,0)</f>
        <v>0</v>
      </c>
      <c r="BG1187" s="230">
        <f>IF(N1187="zákl. přenesená",J1187,0)</f>
        <v>0</v>
      </c>
      <c r="BH1187" s="230">
        <f>IF(N1187="sníž. přenesená",J1187,0)</f>
        <v>0</v>
      </c>
      <c r="BI1187" s="230">
        <f>IF(N1187="nulová",J1187,0)</f>
        <v>0</v>
      </c>
      <c r="BJ1187" s="17" t="s">
        <v>88</v>
      </c>
      <c r="BK1187" s="230">
        <f>ROUND(I1187*H1187,2)</f>
        <v>0</v>
      </c>
      <c r="BL1187" s="17" t="s">
        <v>381</v>
      </c>
      <c r="BM1187" s="229" t="s">
        <v>871</v>
      </c>
    </row>
    <row r="1188" s="2" customFormat="1">
      <c r="A1188" s="38"/>
      <c r="B1188" s="39"/>
      <c r="C1188" s="40"/>
      <c r="D1188" s="231" t="s">
        <v>132</v>
      </c>
      <c r="E1188" s="40"/>
      <c r="F1188" s="232" t="s">
        <v>870</v>
      </c>
      <c r="G1188" s="40"/>
      <c r="H1188" s="40"/>
      <c r="I1188" s="233"/>
      <c r="J1188" s="40"/>
      <c r="K1188" s="40"/>
      <c r="L1188" s="44"/>
      <c r="M1188" s="234"/>
      <c r="N1188" s="235"/>
      <c r="O1188" s="91"/>
      <c r="P1188" s="91"/>
      <c r="Q1188" s="91"/>
      <c r="R1188" s="91"/>
      <c r="S1188" s="91"/>
      <c r="T1188" s="92"/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  <c r="AE1188" s="38"/>
      <c r="AT1188" s="17" t="s">
        <v>132</v>
      </c>
      <c r="AU1188" s="17" t="s">
        <v>90</v>
      </c>
    </row>
    <row r="1189" s="13" customFormat="1">
      <c r="A1189" s="13"/>
      <c r="B1189" s="236"/>
      <c r="C1189" s="237"/>
      <c r="D1189" s="231" t="s">
        <v>134</v>
      </c>
      <c r="E1189" s="238" t="s">
        <v>1</v>
      </c>
      <c r="F1189" s="239" t="s">
        <v>437</v>
      </c>
      <c r="G1189" s="237"/>
      <c r="H1189" s="238" t="s">
        <v>1</v>
      </c>
      <c r="I1189" s="240"/>
      <c r="J1189" s="237"/>
      <c r="K1189" s="237"/>
      <c r="L1189" s="241"/>
      <c r="M1189" s="242"/>
      <c r="N1189" s="243"/>
      <c r="O1189" s="243"/>
      <c r="P1189" s="243"/>
      <c r="Q1189" s="243"/>
      <c r="R1189" s="243"/>
      <c r="S1189" s="243"/>
      <c r="T1189" s="244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5" t="s">
        <v>134</v>
      </c>
      <c r="AU1189" s="245" t="s">
        <v>90</v>
      </c>
      <c r="AV1189" s="13" t="s">
        <v>88</v>
      </c>
      <c r="AW1189" s="13" t="s">
        <v>38</v>
      </c>
      <c r="AX1189" s="13" t="s">
        <v>80</v>
      </c>
      <c r="AY1189" s="245" t="s">
        <v>124</v>
      </c>
    </row>
    <row r="1190" s="14" customFormat="1">
      <c r="A1190" s="14"/>
      <c r="B1190" s="246"/>
      <c r="C1190" s="247"/>
      <c r="D1190" s="231" t="s">
        <v>134</v>
      </c>
      <c r="E1190" s="248" t="s">
        <v>1</v>
      </c>
      <c r="F1190" s="249" t="s">
        <v>210</v>
      </c>
      <c r="G1190" s="247"/>
      <c r="H1190" s="250">
        <v>30</v>
      </c>
      <c r="I1190" s="251"/>
      <c r="J1190" s="247"/>
      <c r="K1190" s="247"/>
      <c r="L1190" s="252"/>
      <c r="M1190" s="253"/>
      <c r="N1190" s="254"/>
      <c r="O1190" s="254"/>
      <c r="P1190" s="254"/>
      <c r="Q1190" s="254"/>
      <c r="R1190" s="254"/>
      <c r="S1190" s="254"/>
      <c r="T1190" s="255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6" t="s">
        <v>134</v>
      </c>
      <c r="AU1190" s="256" t="s">
        <v>90</v>
      </c>
      <c r="AV1190" s="14" t="s">
        <v>90</v>
      </c>
      <c r="AW1190" s="14" t="s">
        <v>38</v>
      </c>
      <c r="AX1190" s="14" t="s">
        <v>80</v>
      </c>
      <c r="AY1190" s="256" t="s">
        <v>124</v>
      </c>
    </row>
    <row r="1191" s="15" customFormat="1">
      <c r="A1191" s="15"/>
      <c r="B1191" s="257"/>
      <c r="C1191" s="258"/>
      <c r="D1191" s="231" t="s">
        <v>134</v>
      </c>
      <c r="E1191" s="259" t="s">
        <v>1</v>
      </c>
      <c r="F1191" s="260" t="s">
        <v>138</v>
      </c>
      <c r="G1191" s="258"/>
      <c r="H1191" s="261">
        <v>30</v>
      </c>
      <c r="I1191" s="262"/>
      <c r="J1191" s="258"/>
      <c r="K1191" s="258"/>
      <c r="L1191" s="263"/>
      <c r="M1191" s="264"/>
      <c r="N1191" s="265"/>
      <c r="O1191" s="265"/>
      <c r="P1191" s="265"/>
      <c r="Q1191" s="265"/>
      <c r="R1191" s="265"/>
      <c r="S1191" s="265"/>
      <c r="T1191" s="266"/>
      <c r="U1191" s="15"/>
      <c r="V1191" s="15"/>
      <c r="W1191" s="15"/>
      <c r="X1191" s="15"/>
      <c r="Y1191" s="15"/>
      <c r="Z1191" s="15"/>
      <c r="AA1191" s="15"/>
      <c r="AB1191" s="15"/>
      <c r="AC1191" s="15"/>
      <c r="AD1191" s="15"/>
      <c r="AE1191" s="15"/>
      <c r="AT1191" s="267" t="s">
        <v>134</v>
      </c>
      <c r="AU1191" s="267" t="s">
        <v>90</v>
      </c>
      <c r="AV1191" s="15" t="s">
        <v>131</v>
      </c>
      <c r="AW1191" s="15" t="s">
        <v>38</v>
      </c>
      <c r="AX1191" s="15" t="s">
        <v>88</v>
      </c>
      <c r="AY1191" s="267" t="s">
        <v>124</v>
      </c>
    </row>
    <row r="1192" s="2" customFormat="1" ht="14.4" customHeight="1">
      <c r="A1192" s="38"/>
      <c r="B1192" s="39"/>
      <c r="C1192" s="218" t="s">
        <v>586</v>
      </c>
      <c r="D1192" s="218" t="s">
        <v>126</v>
      </c>
      <c r="E1192" s="219" t="s">
        <v>872</v>
      </c>
      <c r="F1192" s="220" t="s">
        <v>873</v>
      </c>
      <c r="G1192" s="221" t="s">
        <v>209</v>
      </c>
      <c r="H1192" s="222">
        <v>58</v>
      </c>
      <c r="I1192" s="223"/>
      <c r="J1192" s="224">
        <f>ROUND(I1192*H1192,2)</f>
        <v>0</v>
      </c>
      <c r="K1192" s="220" t="s">
        <v>390</v>
      </c>
      <c r="L1192" s="44"/>
      <c r="M1192" s="225" t="s">
        <v>1</v>
      </c>
      <c r="N1192" s="226" t="s">
        <v>45</v>
      </c>
      <c r="O1192" s="91"/>
      <c r="P1192" s="227">
        <f>O1192*H1192</f>
        <v>0</v>
      </c>
      <c r="Q1192" s="227">
        <v>0</v>
      </c>
      <c r="R1192" s="227">
        <f>Q1192*H1192</f>
        <v>0</v>
      </c>
      <c r="S1192" s="227">
        <v>0</v>
      </c>
      <c r="T1192" s="228">
        <f>S1192*H1192</f>
        <v>0</v>
      </c>
      <c r="U1192" s="38"/>
      <c r="V1192" s="38"/>
      <c r="W1192" s="38"/>
      <c r="X1192" s="38"/>
      <c r="Y1192" s="38"/>
      <c r="Z1192" s="38"/>
      <c r="AA1192" s="38"/>
      <c r="AB1192" s="38"/>
      <c r="AC1192" s="38"/>
      <c r="AD1192" s="38"/>
      <c r="AE1192" s="38"/>
      <c r="AR1192" s="229" t="s">
        <v>381</v>
      </c>
      <c r="AT1192" s="229" t="s">
        <v>126</v>
      </c>
      <c r="AU1192" s="229" t="s">
        <v>90</v>
      </c>
      <c r="AY1192" s="17" t="s">
        <v>124</v>
      </c>
      <c r="BE1192" s="230">
        <f>IF(N1192="základní",J1192,0)</f>
        <v>0</v>
      </c>
      <c r="BF1192" s="230">
        <f>IF(N1192="snížená",J1192,0)</f>
        <v>0</v>
      </c>
      <c r="BG1192" s="230">
        <f>IF(N1192="zákl. přenesená",J1192,0)</f>
        <v>0</v>
      </c>
      <c r="BH1192" s="230">
        <f>IF(N1192="sníž. přenesená",J1192,0)</f>
        <v>0</v>
      </c>
      <c r="BI1192" s="230">
        <f>IF(N1192="nulová",J1192,0)</f>
        <v>0</v>
      </c>
      <c r="BJ1192" s="17" t="s">
        <v>88</v>
      </c>
      <c r="BK1192" s="230">
        <f>ROUND(I1192*H1192,2)</f>
        <v>0</v>
      </c>
      <c r="BL1192" s="17" t="s">
        <v>381</v>
      </c>
      <c r="BM1192" s="229" t="s">
        <v>874</v>
      </c>
    </row>
    <row r="1193" s="2" customFormat="1">
      <c r="A1193" s="38"/>
      <c r="B1193" s="39"/>
      <c r="C1193" s="40"/>
      <c r="D1193" s="231" t="s">
        <v>132</v>
      </c>
      <c r="E1193" s="40"/>
      <c r="F1193" s="232" t="s">
        <v>873</v>
      </c>
      <c r="G1193" s="40"/>
      <c r="H1193" s="40"/>
      <c r="I1193" s="233"/>
      <c r="J1193" s="40"/>
      <c r="K1193" s="40"/>
      <c r="L1193" s="44"/>
      <c r="M1193" s="234"/>
      <c r="N1193" s="235"/>
      <c r="O1193" s="91"/>
      <c r="P1193" s="91"/>
      <c r="Q1193" s="91"/>
      <c r="R1193" s="91"/>
      <c r="S1193" s="91"/>
      <c r="T1193" s="92"/>
      <c r="U1193" s="38"/>
      <c r="V1193" s="38"/>
      <c r="W1193" s="38"/>
      <c r="X1193" s="38"/>
      <c r="Y1193" s="38"/>
      <c r="Z1193" s="38"/>
      <c r="AA1193" s="38"/>
      <c r="AB1193" s="38"/>
      <c r="AC1193" s="38"/>
      <c r="AD1193" s="38"/>
      <c r="AE1193" s="38"/>
      <c r="AT1193" s="17" t="s">
        <v>132</v>
      </c>
      <c r="AU1193" s="17" t="s">
        <v>90</v>
      </c>
    </row>
    <row r="1194" s="2" customFormat="1" ht="24.15" customHeight="1">
      <c r="A1194" s="38"/>
      <c r="B1194" s="39"/>
      <c r="C1194" s="218" t="s">
        <v>875</v>
      </c>
      <c r="D1194" s="218" t="s">
        <v>126</v>
      </c>
      <c r="E1194" s="219" t="s">
        <v>876</v>
      </c>
      <c r="F1194" s="220" t="s">
        <v>877</v>
      </c>
      <c r="G1194" s="221" t="s">
        <v>209</v>
      </c>
      <c r="H1194" s="222">
        <v>8</v>
      </c>
      <c r="I1194" s="223"/>
      <c r="J1194" s="224">
        <f>ROUND(I1194*H1194,2)</f>
        <v>0</v>
      </c>
      <c r="K1194" s="220" t="s">
        <v>130</v>
      </c>
      <c r="L1194" s="44"/>
      <c r="M1194" s="225" t="s">
        <v>1</v>
      </c>
      <c r="N1194" s="226" t="s">
        <v>45</v>
      </c>
      <c r="O1194" s="91"/>
      <c r="P1194" s="227">
        <f>O1194*H1194</f>
        <v>0</v>
      </c>
      <c r="Q1194" s="227">
        <v>0</v>
      </c>
      <c r="R1194" s="227">
        <f>Q1194*H1194</f>
        <v>0</v>
      </c>
      <c r="S1194" s="227">
        <v>0</v>
      </c>
      <c r="T1194" s="228">
        <f>S1194*H1194</f>
        <v>0</v>
      </c>
      <c r="U1194" s="38"/>
      <c r="V1194" s="38"/>
      <c r="W1194" s="38"/>
      <c r="X1194" s="38"/>
      <c r="Y1194" s="38"/>
      <c r="Z1194" s="38"/>
      <c r="AA1194" s="38"/>
      <c r="AB1194" s="38"/>
      <c r="AC1194" s="38"/>
      <c r="AD1194" s="38"/>
      <c r="AE1194" s="38"/>
      <c r="AR1194" s="229" t="s">
        <v>381</v>
      </c>
      <c r="AT1194" s="229" t="s">
        <v>126</v>
      </c>
      <c r="AU1194" s="229" t="s">
        <v>90</v>
      </c>
      <c r="AY1194" s="17" t="s">
        <v>124</v>
      </c>
      <c r="BE1194" s="230">
        <f>IF(N1194="základní",J1194,0)</f>
        <v>0</v>
      </c>
      <c r="BF1194" s="230">
        <f>IF(N1194="snížená",J1194,0)</f>
        <v>0</v>
      </c>
      <c r="BG1194" s="230">
        <f>IF(N1194="zákl. přenesená",J1194,0)</f>
        <v>0</v>
      </c>
      <c r="BH1194" s="230">
        <f>IF(N1194="sníž. přenesená",J1194,0)</f>
        <v>0</v>
      </c>
      <c r="BI1194" s="230">
        <f>IF(N1194="nulová",J1194,0)</f>
        <v>0</v>
      </c>
      <c r="BJ1194" s="17" t="s">
        <v>88</v>
      </c>
      <c r="BK1194" s="230">
        <f>ROUND(I1194*H1194,2)</f>
        <v>0</v>
      </c>
      <c r="BL1194" s="17" t="s">
        <v>381</v>
      </c>
      <c r="BM1194" s="229" t="s">
        <v>878</v>
      </c>
    </row>
    <row r="1195" s="2" customFormat="1">
      <c r="A1195" s="38"/>
      <c r="B1195" s="39"/>
      <c r="C1195" s="40"/>
      <c r="D1195" s="231" t="s">
        <v>132</v>
      </c>
      <c r="E1195" s="40"/>
      <c r="F1195" s="232" t="s">
        <v>877</v>
      </c>
      <c r="G1195" s="40"/>
      <c r="H1195" s="40"/>
      <c r="I1195" s="233"/>
      <c r="J1195" s="40"/>
      <c r="K1195" s="40"/>
      <c r="L1195" s="44"/>
      <c r="M1195" s="234"/>
      <c r="N1195" s="235"/>
      <c r="O1195" s="91"/>
      <c r="P1195" s="91"/>
      <c r="Q1195" s="91"/>
      <c r="R1195" s="91"/>
      <c r="S1195" s="91"/>
      <c r="T1195" s="92"/>
      <c r="U1195" s="38"/>
      <c r="V1195" s="38"/>
      <c r="W1195" s="38"/>
      <c r="X1195" s="38"/>
      <c r="Y1195" s="38"/>
      <c r="Z1195" s="38"/>
      <c r="AA1195" s="38"/>
      <c r="AB1195" s="38"/>
      <c r="AC1195" s="38"/>
      <c r="AD1195" s="38"/>
      <c r="AE1195" s="38"/>
      <c r="AT1195" s="17" t="s">
        <v>132</v>
      </c>
      <c r="AU1195" s="17" t="s">
        <v>90</v>
      </c>
    </row>
    <row r="1196" s="13" customFormat="1">
      <c r="A1196" s="13"/>
      <c r="B1196" s="236"/>
      <c r="C1196" s="237"/>
      <c r="D1196" s="231" t="s">
        <v>134</v>
      </c>
      <c r="E1196" s="238" t="s">
        <v>1</v>
      </c>
      <c r="F1196" s="239" t="s">
        <v>300</v>
      </c>
      <c r="G1196" s="237"/>
      <c r="H1196" s="238" t="s">
        <v>1</v>
      </c>
      <c r="I1196" s="240"/>
      <c r="J1196" s="237"/>
      <c r="K1196" s="237"/>
      <c r="L1196" s="241"/>
      <c r="M1196" s="242"/>
      <c r="N1196" s="243"/>
      <c r="O1196" s="243"/>
      <c r="P1196" s="243"/>
      <c r="Q1196" s="243"/>
      <c r="R1196" s="243"/>
      <c r="S1196" s="243"/>
      <c r="T1196" s="244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45" t="s">
        <v>134</v>
      </c>
      <c r="AU1196" s="245" t="s">
        <v>90</v>
      </c>
      <c r="AV1196" s="13" t="s">
        <v>88</v>
      </c>
      <c r="AW1196" s="13" t="s">
        <v>38</v>
      </c>
      <c r="AX1196" s="13" t="s">
        <v>80</v>
      </c>
      <c r="AY1196" s="245" t="s">
        <v>124</v>
      </c>
    </row>
    <row r="1197" s="13" customFormat="1">
      <c r="A1197" s="13"/>
      <c r="B1197" s="236"/>
      <c r="C1197" s="237"/>
      <c r="D1197" s="231" t="s">
        <v>134</v>
      </c>
      <c r="E1197" s="238" t="s">
        <v>1</v>
      </c>
      <c r="F1197" s="239" t="s">
        <v>879</v>
      </c>
      <c r="G1197" s="237"/>
      <c r="H1197" s="238" t="s">
        <v>1</v>
      </c>
      <c r="I1197" s="240"/>
      <c r="J1197" s="237"/>
      <c r="K1197" s="237"/>
      <c r="L1197" s="241"/>
      <c r="M1197" s="242"/>
      <c r="N1197" s="243"/>
      <c r="O1197" s="243"/>
      <c r="P1197" s="243"/>
      <c r="Q1197" s="243"/>
      <c r="R1197" s="243"/>
      <c r="S1197" s="243"/>
      <c r="T1197" s="244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5" t="s">
        <v>134</v>
      </c>
      <c r="AU1197" s="245" t="s">
        <v>90</v>
      </c>
      <c r="AV1197" s="13" t="s">
        <v>88</v>
      </c>
      <c r="AW1197" s="13" t="s">
        <v>38</v>
      </c>
      <c r="AX1197" s="13" t="s">
        <v>80</v>
      </c>
      <c r="AY1197" s="245" t="s">
        <v>124</v>
      </c>
    </row>
    <row r="1198" s="14" customFormat="1">
      <c r="A1198" s="14"/>
      <c r="B1198" s="246"/>
      <c r="C1198" s="247"/>
      <c r="D1198" s="231" t="s">
        <v>134</v>
      </c>
      <c r="E1198" s="248" t="s">
        <v>1</v>
      </c>
      <c r="F1198" s="249" t="s">
        <v>152</v>
      </c>
      <c r="G1198" s="247"/>
      <c r="H1198" s="250">
        <v>8</v>
      </c>
      <c r="I1198" s="251"/>
      <c r="J1198" s="247"/>
      <c r="K1198" s="247"/>
      <c r="L1198" s="252"/>
      <c r="M1198" s="253"/>
      <c r="N1198" s="254"/>
      <c r="O1198" s="254"/>
      <c r="P1198" s="254"/>
      <c r="Q1198" s="254"/>
      <c r="R1198" s="254"/>
      <c r="S1198" s="254"/>
      <c r="T1198" s="255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6" t="s">
        <v>134</v>
      </c>
      <c r="AU1198" s="256" t="s">
        <v>90</v>
      </c>
      <c r="AV1198" s="14" t="s">
        <v>90</v>
      </c>
      <c r="AW1198" s="14" t="s">
        <v>38</v>
      </c>
      <c r="AX1198" s="14" t="s">
        <v>80</v>
      </c>
      <c r="AY1198" s="256" t="s">
        <v>124</v>
      </c>
    </row>
    <row r="1199" s="15" customFormat="1">
      <c r="A1199" s="15"/>
      <c r="B1199" s="257"/>
      <c r="C1199" s="258"/>
      <c r="D1199" s="231" t="s">
        <v>134</v>
      </c>
      <c r="E1199" s="259" t="s">
        <v>1</v>
      </c>
      <c r="F1199" s="260" t="s">
        <v>138</v>
      </c>
      <c r="G1199" s="258"/>
      <c r="H1199" s="261">
        <v>8</v>
      </c>
      <c r="I1199" s="262"/>
      <c r="J1199" s="258"/>
      <c r="K1199" s="258"/>
      <c r="L1199" s="263"/>
      <c r="M1199" s="264"/>
      <c r="N1199" s="265"/>
      <c r="O1199" s="265"/>
      <c r="P1199" s="265"/>
      <c r="Q1199" s="265"/>
      <c r="R1199" s="265"/>
      <c r="S1199" s="265"/>
      <c r="T1199" s="266"/>
      <c r="U1199" s="15"/>
      <c r="V1199" s="15"/>
      <c r="W1199" s="15"/>
      <c r="X1199" s="15"/>
      <c r="Y1199" s="15"/>
      <c r="Z1199" s="15"/>
      <c r="AA1199" s="15"/>
      <c r="AB1199" s="15"/>
      <c r="AC1199" s="15"/>
      <c r="AD1199" s="15"/>
      <c r="AE1199" s="15"/>
      <c r="AT1199" s="267" t="s">
        <v>134</v>
      </c>
      <c r="AU1199" s="267" t="s">
        <v>90</v>
      </c>
      <c r="AV1199" s="15" t="s">
        <v>131</v>
      </c>
      <c r="AW1199" s="15" t="s">
        <v>38</v>
      </c>
      <c r="AX1199" s="15" t="s">
        <v>88</v>
      </c>
      <c r="AY1199" s="267" t="s">
        <v>124</v>
      </c>
    </row>
    <row r="1200" s="2" customFormat="1" ht="24.15" customHeight="1">
      <c r="A1200" s="38"/>
      <c r="B1200" s="39"/>
      <c r="C1200" s="218" t="s">
        <v>590</v>
      </c>
      <c r="D1200" s="218" t="s">
        <v>126</v>
      </c>
      <c r="E1200" s="219" t="s">
        <v>880</v>
      </c>
      <c r="F1200" s="220" t="s">
        <v>881</v>
      </c>
      <c r="G1200" s="221" t="s">
        <v>209</v>
      </c>
      <c r="H1200" s="222">
        <v>8</v>
      </c>
      <c r="I1200" s="223"/>
      <c r="J1200" s="224">
        <f>ROUND(I1200*H1200,2)</f>
        <v>0</v>
      </c>
      <c r="K1200" s="220" t="s">
        <v>130</v>
      </c>
      <c r="L1200" s="44"/>
      <c r="M1200" s="225" t="s">
        <v>1</v>
      </c>
      <c r="N1200" s="226" t="s">
        <v>45</v>
      </c>
      <c r="O1200" s="91"/>
      <c r="P1200" s="227">
        <f>O1200*H1200</f>
        <v>0</v>
      </c>
      <c r="Q1200" s="227">
        <v>0</v>
      </c>
      <c r="R1200" s="227">
        <f>Q1200*H1200</f>
        <v>0</v>
      </c>
      <c r="S1200" s="227">
        <v>0</v>
      </c>
      <c r="T1200" s="228">
        <f>S1200*H1200</f>
        <v>0</v>
      </c>
      <c r="U1200" s="38"/>
      <c r="V1200" s="38"/>
      <c r="W1200" s="38"/>
      <c r="X1200" s="38"/>
      <c r="Y1200" s="38"/>
      <c r="Z1200" s="38"/>
      <c r="AA1200" s="38"/>
      <c r="AB1200" s="38"/>
      <c r="AC1200" s="38"/>
      <c r="AD1200" s="38"/>
      <c r="AE1200" s="38"/>
      <c r="AR1200" s="229" t="s">
        <v>381</v>
      </c>
      <c r="AT1200" s="229" t="s">
        <v>126</v>
      </c>
      <c r="AU1200" s="229" t="s">
        <v>90</v>
      </c>
      <c r="AY1200" s="17" t="s">
        <v>124</v>
      </c>
      <c r="BE1200" s="230">
        <f>IF(N1200="základní",J1200,0)</f>
        <v>0</v>
      </c>
      <c r="BF1200" s="230">
        <f>IF(N1200="snížená",J1200,0)</f>
        <v>0</v>
      </c>
      <c r="BG1200" s="230">
        <f>IF(N1200="zákl. přenesená",J1200,0)</f>
        <v>0</v>
      </c>
      <c r="BH1200" s="230">
        <f>IF(N1200="sníž. přenesená",J1200,0)</f>
        <v>0</v>
      </c>
      <c r="BI1200" s="230">
        <f>IF(N1200="nulová",J1200,0)</f>
        <v>0</v>
      </c>
      <c r="BJ1200" s="17" t="s">
        <v>88</v>
      </c>
      <c r="BK1200" s="230">
        <f>ROUND(I1200*H1200,2)</f>
        <v>0</v>
      </c>
      <c r="BL1200" s="17" t="s">
        <v>381</v>
      </c>
      <c r="BM1200" s="229" t="s">
        <v>882</v>
      </c>
    </row>
    <row r="1201" s="2" customFormat="1">
      <c r="A1201" s="38"/>
      <c r="B1201" s="39"/>
      <c r="C1201" s="40"/>
      <c r="D1201" s="231" t="s">
        <v>132</v>
      </c>
      <c r="E1201" s="40"/>
      <c r="F1201" s="232" t="s">
        <v>881</v>
      </c>
      <c r="G1201" s="40"/>
      <c r="H1201" s="40"/>
      <c r="I1201" s="233"/>
      <c r="J1201" s="40"/>
      <c r="K1201" s="40"/>
      <c r="L1201" s="44"/>
      <c r="M1201" s="234"/>
      <c r="N1201" s="235"/>
      <c r="O1201" s="91"/>
      <c r="P1201" s="91"/>
      <c r="Q1201" s="91"/>
      <c r="R1201" s="91"/>
      <c r="S1201" s="91"/>
      <c r="T1201" s="92"/>
      <c r="U1201" s="38"/>
      <c r="V1201" s="38"/>
      <c r="W1201" s="38"/>
      <c r="X1201" s="38"/>
      <c r="Y1201" s="38"/>
      <c r="Z1201" s="38"/>
      <c r="AA1201" s="38"/>
      <c r="AB1201" s="38"/>
      <c r="AC1201" s="38"/>
      <c r="AD1201" s="38"/>
      <c r="AE1201" s="38"/>
      <c r="AT1201" s="17" t="s">
        <v>132</v>
      </c>
      <c r="AU1201" s="17" t="s">
        <v>90</v>
      </c>
    </row>
    <row r="1202" s="2" customFormat="1" ht="14.4" customHeight="1">
      <c r="A1202" s="38"/>
      <c r="B1202" s="39"/>
      <c r="C1202" s="268" t="s">
        <v>883</v>
      </c>
      <c r="D1202" s="268" t="s">
        <v>170</v>
      </c>
      <c r="E1202" s="269" t="s">
        <v>884</v>
      </c>
      <c r="F1202" s="270" t="s">
        <v>885</v>
      </c>
      <c r="G1202" s="271" t="s">
        <v>209</v>
      </c>
      <c r="H1202" s="272">
        <v>8</v>
      </c>
      <c r="I1202" s="273"/>
      <c r="J1202" s="274">
        <f>ROUND(I1202*H1202,2)</f>
        <v>0</v>
      </c>
      <c r="K1202" s="270" t="s">
        <v>390</v>
      </c>
      <c r="L1202" s="275"/>
      <c r="M1202" s="276" t="s">
        <v>1</v>
      </c>
      <c r="N1202" s="277" t="s">
        <v>45</v>
      </c>
      <c r="O1202" s="91"/>
      <c r="P1202" s="227">
        <f>O1202*H1202</f>
        <v>0</v>
      </c>
      <c r="Q1202" s="227">
        <v>0</v>
      </c>
      <c r="R1202" s="227">
        <f>Q1202*H1202</f>
        <v>0</v>
      </c>
      <c r="S1202" s="227">
        <v>0</v>
      </c>
      <c r="T1202" s="228">
        <f>S1202*H1202</f>
        <v>0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29" t="s">
        <v>391</v>
      </c>
      <c r="AT1202" s="229" t="s">
        <v>170</v>
      </c>
      <c r="AU1202" s="229" t="s">
        <v>90</v>
      </c>
      <c r="AY1202" s="17" t="s">
        <v>124</v>
      </c>
      <c r="BE1202" s="230">
        <f>IF(N1202="základní",J1202,0)</f>
        <v>0</v>
      </c>
      <c r="BF1202" s="230">
        <f>IF(N1202="snížená",J1202,0)</f>
        <v>0</v>
      </c>
      <c r="BG1202" s="230">
        <f>IF(N1202="zákl. přenesená",J1202,0)</f>
        <v>0</v>
      </c>
      <c r="BH1202" s="230">
        <f>IF(N1202="sníž. přenesená",J1202,0)</f>
        <v>0</v>
      </c>
      <c r="BI1202" s="230">
        <f>IF(N1202="nulová",J1202,0)</f>
        <v>0</v>
      </c>
      <c r="BJ1202" s="17" t="s">
        <v>88</v>
      </c>
      <c r="BK1202" s="230">
        <f>ROUND(I1202*H1202,2)</f>
        <v>0</v>
      </c>
      <c r="BL1202" s="17" t="s">
        <v>381</v>
      </c>
      <c r="BM1202" s="229" t="s">
        <v>886</v>
      </c>
    </row>
    <row r="1203" s="2" customFormat="1">
      <c r="A1203" s="38"/>
      <c r="B1203" s="39"/>
      <c r="C1203" s="40"/>
      <c r="D1203" s="231" t="s">
        <v>132</v>
      </c>
      <c r="E1203" s="40"/>
      <c r="F1203" s="232" t="s">
        <v>885</v>
      </c>
      <c r="G1203" s="40"/>
      <c r="H1203" s="40"/>
      <c r="I1203" s="233"/>
      <c r="J1203" s="40"/>
      <c r="K1203" s="40"/>
      <c r="L1203" s="44"/>
      <c r="M1203" s="234"/>
      <c r="N1203" s="235"/>
      <c r="O1203" s="91"/>
      <c r="P1203" s="91"/>
      <c r="Q1203" s="91"/>
      <c r="R1203" s="91"/>
      <c r="S1203" s="91"/>
      <c r="T1203" s="92"/>
      <c r="U1203" s="38"/>
      <c r="V1203" s="38"/>
      <c r="W1203" s="38"/>
      <c r="X1203" s="38"/>
      <c r="Y1203" s="38"/>
      <c r="Z1203" s="38"/>
      <c r="AA1203" s="38"/>
      <c r="AB1203" s="38"/>
      <c r="AC1203" s="38"/>
      <c r="AD1203" s="38"/>
      <c r="AE1203" s="38"/>
      <c r="AT1203" s="17" t="s">
        <v>132</v>
      </c>
      <c r="AU1203" s="17" t="s">
        <v>90</v>
      </c>
    </row>
    <row r="1204" s="2" customFormat="1" ht="14.4" customHeight="1">
      <c r="A1204" s="38"/>
      <c r="B1204" s="39"/>
      <c r="C1204" s="268" t="s">
        <v>594</v>
      </c>
      <c r="D1204" s="268" t="s">
        <v>170</v>
      </c>
      <c r="E1204" s="269" t="s">
        <v>887</v>
      </c>
      <c r="F1204" s="270" t="s">
        <v>888</v>
      </c>
      <c r="G1204" s="271" t="s">
        <v>209</v>
      </c>
      <c r="H1204" s="272">
        <v>1</v>
      </c>
      <c r="I1204" s="273"/>
      <c r="J1204" s="274">
        <f>ROUND(I1204*H1204,2)</f>
        <v>0</v>
      </c>
      <c r="K1204" s="270" t="s">
        <v>390</v>
      </c>
      <c r="L1204" s="275"/>
      <c r="M1204" s="276" t="s">
        <v>1</v>
      </c>
      <c r="N1204" s="277" t="s">
        <v>45</v>
      </c>
      <c r="O1204" s="91"/>
      <c r="P1204" s="227">
        <f>O1204*H1204</f>
        <v>0</v>
      </c>
      <c r="Q1204" s="227">
        <v>0</v>
      </c>
      <c r="R1204" s="227">
        <f>Q1204*H1204</f>
        <v>0</v>
      </c>
      <c r="S1204" s="227">
        <v>0</v>
      </c>
      <c r="T1204" s="228">
        <f>S1204*H1204</f>
        <v>0</v>
      </c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R1204" s="229" t="s">
        <v>391</v>
      </c>
      <c r="AT1204" s="229" t="s">
        <v>170</v>
      </c>
      <c r="AU1204" s="229" t="s">
        <v>90</v>
      </c>
      <c r="AY1204" s="17" t="s">
        <v>124</v>
      </c>
      <c r="BE1204" s="230">
        <f>IF(N1204="základní",J1204,0)</f>
        <v>0</v>
      </c>
      <c r="BF1204" s="230">
        <f>IF(N1204="snížená",J1204,0)</f>
        <v>0</v>
      </c>
      <c r="BG1204" s="230">
        <f>IF(N1204="zákl. přenesená",J1204,0)</f>
        <v>0</v>
      </c>
      <c r="BH1204" s="230">
        <f>IF(N1204="sníž. přenesená",J1204,0)</f>
        <v>0</v>
      </c>
      <c r="BI1204" s="230">
        <f>IF(N1204="nulová",J1204,0)</f>
        <v>0</v>
      </c>
      <c r="BJ1204" s="17" t="s">
        <v>88</v>
      </c>
      <c r="BK1204" s="230">
        <f>ROUND(I1204*H1204,2)</f>
        <v>0</v>
      </c>
      <c r="BL1204" s="17" t="s">
        <v>381</v>
      </c>
      <c r="BM1204" s="229" t="s">
        <v>889</v>
      </c>
    </row>
    <row r="1205" s="2" customFormat="1">
      <c r="A1205" s="38"/>
      <c r="B1205" s="39"/>
      <c r="C1205" s="40"/>
      <c r="D1205" s="231" t="s">
        <v>132</v>
      </c>
      <c r="E1205" s="40"/>
      <c r="F1205" s="232" t="s">
        <v>888</v>
      </c>
      <c r="G1205" s="40"/>
      <c r="H1205" s="40"/>
      <c r="I1205" s="233"/>
      <c r="J1205" s="40"/>
      <c r="K1205" s="40"/>
      <c r="L1205" s="44"/>
      <c r="M1205" s="234"/>
      <c r="N1205" s="235"/>
      <c r="O1205" s="91"/>
      <c r="P1205" s="91"/>
      <c r="Q1205" s="91"/>
      <c r="R1205" s="91"/>
      <c r="S1205" s="91"/>
      <c r="T1205" s="92"/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T1205" s="17" t="s">
        <v>132</v>
      </c>
      <c r="AU1205" s="17" t="s">
        <v>90</v>
      </c>
    </row>
    <row r="1206" s="13" customFormat="1">
      <c r="A1206" s="13"/>
      <c r="B1206" s="236"/>
      <c r="C1206" s="237"/>
      <c r="D1206" s="231" t="s">
        <v>134</v>
      </c>
      <c r="E1206" s="238" t="s">
        <v>1</v>
      </c>
      <c r="F1206" s="239" t="s">
        <v>374</v>
      </c>
      <c r="G1206" s="237"/>
      <c r="H1206" s="238" t="s">
        <v>1</v>
      </c>
      <c r="I1206" s="240"/>
      <c r="J1206" s="237"/>
      <c r="K1206" s="237"/>
      <c r="L1206" s="241"/>
      <c r="M1206" s="242"/>
      <c r="N1206" s="243"/>
      <c r="O1206" s="243"/>
      <c r="P1206" s="243"/>
      <c r="Q1206" s="243"/>
      <c r="R1206" s="243"/>
      <c r="S1206" s="243"/>
      <c r="T1206" s="244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45" t="s">
        <v>134</v>
      </c>
      <c r="AU1206" s="245" t="s">
        <v>90</v>
      </c>
      <c r="AV1206" s="13" t="s">
        <v>88</v>
      </c>
      <c r="AW1206" s="13" t="s">
        <v>38</v>
      </c>
      <c r="AX1206" s="13" t="s">
        <v>80</v>
      </c>
      <c r="AY1206" s="245" t="s">
        <v>124</v>
      </c>
    </row>
    <row r="1207" s="14" customFormat="1">
      <c r="A1207" s="14"/>
      <c r="B1207" s="246"/>
      <c r="C1207" s="247"/>
      <c r="D1207" s="231" t="s">
        <v>134</v>
      </c>
      <c r="E1207" s="248" t="s">
        <v>1</v>
      </c>
      <c r="F1207" s="249" t="s">
        <v>88</v>
      </c>
      <c r="G1207" s="247"/>
      <c r="H1207" s="250">
        <v>1</v>
      </c>
      <c r="I1207" s="251"/>
      <c r="J1207" s="247"/>
      <c r="K1207" s="247"/>
      <c r="L1207" s="252"/>
      <c r="M1207" s="253"/>
      <c r="N1207" s="254"/>
      <c r="O1207" s="254"/>
      <c r="P1207" s="254"/>
      <c r="Q1207" s="254"/>
      <c r="R1207" s="254"/>
      <c r="S1207" s="254"/>
      <c r="T1207" s="255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6" t="s">
        <v>134</v>
      </c>
      <c r="AU1207" s="256" t="s">
        <v>90</v>
      </c>
      <c r="AV1207" s="14" t="s">
        <v>90</v>
      </c>
      <c r="AW1207" s="14" t="s">
        <v>38</v>
      </c>
      <c r="AX1207" s="14" t="s">
        <v>80</v>
      </c>
      <c r="AY1207" s="256" t="s">
        <v>124</v>
      </c>
    </row>
    <row r="1208" s="15" customFormat="1">
      <c r="A1208" s="15"/>
      <c r="B1208" s="257"/>
      <c r="C1208" s="258"/>
      <c r="D1208" s="231" t="s">
        <v>134</v>
      </c>
      <c r="E1208" s="259" t="s">
        <v>1</v>
      </c>
      <c r="F1208" s="260" t="s">
        <v>138</v>
      </c>
      <c r="G1208" s="258"/>
      <c r="H1208" s="261">
        <v>1</v>
      </c>
      <c r="I1208" s="262"/>
      <c r="J1208" s="258"/>
      <c r="K1208" s="258"/>
      <c r="L1208" s="263"/>
      <c r="M1208" s="264"/>
      <c r="N1208" s="265"/>
      <c r="O1208" s="265"/>
      <c r="P1208" s="265"/>
      <c r="Q1208" s="265"/>
      <c r="R1208" s="265"/>
      <c r="S1208" s="265"/>
      <c r="T1208" s="266"/>
      <c r="U1208" s="15"/>
      <c r="V1208" s="15"/>
      <c r="W1208" s="15"/>
      <c r="X1208" s="15"/>
      <c r="Y1208" s="15"/>
      <c r="Z1208" s="15"/>
      <c r="AA1208" s="15"/>
      <c r="AB1208" s="15"/>
      <c r="AC1208" s="15"/>
      <c r="AD1208" s="15"/>
      <c r="AE1208" s="15"/>
      <c r="AT1208" s="267" t="s">
        <v>134</v>
      </c>
      <c r="AU1208" s="267" t="s">
        <v>90</v>
      </c>
      <c r="AV1208" s="15" t="s">
        <v>131</v>
      </c>
      <c r="AW1208" s="15" t="s">
        <v>38</v>
      </c>
      <c r="AX1208" s="15" t="s">
        <v>88</v>
      </c>
      <c r="AY1208" s="267" t="s">
        <v>124</v>
      </c>
    </row>
    <row r="1209" s="2" customFormat="1" ht="49.05" customHeight="1">
      <c r="A1209" s="38"/>
      <c r="B1209" s="39"/>
      <c r="C1209" s="218" t="s">
        <v>890</v>
      </c>
      <c r="D1209" s="218" t="s">
        <v>126</v>
      </c>
      <c r="E1209" s="219" t="s">
        <v>891</v>
      </c>
      <c r="F1209" s="220" t="s">
        <v>892</v>
      </c>
      <c r="G1209" s="221" t="s">
        <v>209</v>
      </c>
      <c r="H1209" s="222">
        <v>1</v>
      </c>
      <c r="I1209" s="223"/>
      <c r="J1209" s="224">
        <f>ROUND(I1209*H1209,2)</f>
        <v>0</v>
      </c>
      <c r="K1209" s="220" t="s">
        <v>214</v>
      </c>
      <c r="L1209" s="44"/>
      <c r="M1209" s="225" t="s">
        <v>1</v>
      </c>
      <c r="N1209" s="226" t="s">
        <v>45</v>
      </c>
      <c r="O1209" s="91"/>
      <c r="P1209" s="227">
        <f>O1209*H1209</f>
        <v>0</v>
      </c>
      <c r="Q1209" s="227">
        <v>0</v>
      </c>
      <c r="R1209" s="227">
        <f>Q1209*H1209</f>
        <v>0</v>
      </c>
      <c r="S1209" s="227">
        <v>0</v>
      </c>
      <c r="T1209" s="228">
        <f>S1209*H1209</f>
        <v>0</v>
      </c>
      <c r="U1209" s="38"/>
      <c r="V1209" s="38"/>
      <c r="W1209" s="38"/>
      <c r="X1209" s="38"/>
      <c r="Y1209" s="38"/>
      <c r="Z1209" s="38"/>
      <c r="AA1209" s="38"/>
      <c r="AB1209" s="38"/>
      <c r="AC1209" s="38"/>
      <c r="AD1209" s="38"/>
      <c r="AE1209" s="38"/>
      <c r="AR1209" s="229" t="s">
        <v>381</v>
      </c>
      <c r="AT1209" s="229" t="s">
        <v>126</v>
      </c>
      <c r="AU1209" s="229" t="s">
        <v>90</v>
      </c>
      <c r="AY1209" s="17" t="s">
        <v>124</v>
      </c>
      <c r="BE1209" s="230">
        <f>IF(N1209="základní",J1209,0)</f>
        <v>0</v>
      </c>
      <c r="BF1209" s="230">
        <f>IF(N1209="snížená",J1209,0)</f>
        <v>0</v>
      </c>
      <c r="BG1209" s="230">
        <f>IF(N1209="zákl. přenesená",J1209,0)</f>
        <v>0</v>
      </c>
      <c r="BH1209" s="230">
        <f>IF(N1209="sníž. přenesená",J1209,0)</f>
        <v>0</v>
      </c>
      <c r="BI1209" s="230">
        <f>IF(N1209="nulová",J1209,0)</f>
        <v>0</v>
      </c>
      <c r="BJ1209" s="17" t="s">
        <v>88</v>
      </c>
      <c r="BK1209" s="230">
        <f>ROUND(I1209*H1209,2)</f>
        <v>0</v>
      </c>
      <c r="BL1209" s="17" t="s">
        <v>381</v>
      </c>
      <c r="BM1209" s="229" t="s">
        <v>893</v>
      </c>
    </row>
    <row r="1210" s="2" customFormat="1">
      <c r="A1210" s="38"/>
      <c r="B1210" s="39"/>
      <c r="C1210" s="40"/>
      <c r="D1210" s="231" t="s">
        <v>132</v>
      </c>
      <c r="E1210" s="40"/>
      <c r="F1210" s="232" t="s">
        <v>892</v>
      </c>
      <c r="G1210" s="40"/>
      <c r="H1210" s="40"/>
      <c r="I1210" s="233"/>
      <c r="J1210" s="40"/>
      <c r="K1210" s="40"/>
      <c r="L1210" s="44"/>
      <c r="M1210" s="234"/>
      <c r="N1210" s="235"/>
      <c r="O1210" s="91"/>
      <c r="P1210" s="91"/>
      <c r="Q1210" s="91"/>
      <c r="R1210" s="91"/>
      <c r="S1210" s="91"/>
      <c r="T1210" s="92"/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T1210" s="17" t="s">
        <v>132</v>
      </c>
      <c r="AU1210" s="17" t="s">
        <v>90</v>
      </c>
    </row>
    <row r="1211" s="2" customFormat="1" ht="49.05" customHeight="1">
      <c r="A1211" s="38"/>
      <c r="B1211" s="39"/>
      <c r="C1211" s="218" t="s">
        <v>597</v>
      </c>
      <c r="D1211" s="218" t="s">
        <v>126</v>
      </c>
      <c r="E1211" s="219" t="s">
        <v>894</v>
      </c>
      <c r="F1211" s="220" t="s">
        <v>895</v>
      </c>
      <c r="G1211" s="221" t="s">
        <v>209</v>
      </c>
      <c r="H1211" s="222">
        <v>2</v>
      </c>
      <c r="I1211" s="223"/>
      <c r="J1211" s="224">
        <f>ROUND(I1211*H1211,2)</f>
        <v>0</v>
      </c>
      <c r="K1211" s="220" t="s">
        <v>214</v>
      </c>
      <c r="L1211" s="44"/>
      <c r="M1211" s="225" t="s">
        <v>1</v>
      </c>
      <c r="N1211" s="226" t="s">
        <v>45</v>
      </c>
      <c r="O1211" s="91"/>
      <c r="P1211" s="227">
        <f>O1211*H1211</f>
        <v>0</v>
      </c>
      <c r="Q1211" s="227">
        <v>0</v>
      </c>
      <c r="R1211" s="227">
        <f>Q1211*H1211</f>
        <v>0</v>
      </c>
      <c r="S1211" s="227">
        <v>0</v>
      </c>
      <c r="T1211" s="228">
        <f>S1211*H1211</f>
        <v>0</v>
      </c>
      <c r="U1211" s="38"/>
      <c r="V1211" s="38"/>
      <c r="W1211" s="38"/>
      <c r="X1211" s="38"/>
      <c r="Y1211" s="38"/>
      <c r="Z1211" s="38"/>
      <c r="AA1211" s="38"/>
      <c r="AB1211" s="38"/>
      <c r="AC1211" s="38"/>
      <c r="AD1211" s="38"/>
      <c r="AE1211" s="38"/>
      <c r="AR1211" s="229" t="s">
        <v>381</v>
      </c>
      <c r="AT1211" s="229" t="s">
        <v>126</v>
      </c>
      <c r="AU1211" s="229" t="s">
        <v>90</v>
      </c>
      <c r="AY1211" s="17" t="s">
        <v>124</v>
      </c>
      <c r="BE1211" s="230">
        <f>IF(N1211="základní",J1211,0)</f>
        <v>0</v>
      </c>
      <c r="BF1211" s="230">
        <f>IF(N1211="snížená",J1211,0)</f>
        <v>0</v>
      </c>
      <c r="BG1211" s="230">
        <f>IF(N1211="zákl. přenesená",J1211,0)</f>
        <v>0</v>
      </c>
      <c r="BH1211" s="230">
        <f>IF(N1211="sníž. přenesená",J1211,0)</f>
        <v>0</v>
      </c>
      <c r="BI1211" s="230">
        <f>IF(N1211="nulová",J1211,0)</f>
        <v>0</v>
      </c>
      <c r="BJ1211" s="17" t="s">
        <v>88</v>
      </c>
      <c r="BK1211" s="230">
        <f>ROUND(I1211*H1211,2)</f>
        <v>0</v>
      </c>
      <c r="BL1211" s="17" t="s">
        <v>381</v>
      </c>
      <c r="BM1211" s="229" t="s">
        <v>896</v>
      </c>
    </row>
    <row r="1212" s="2" customFormat="1">
      <c r="A1212" s="38"/>
      <c r="B1212" s="39"/>
      <c r="C1212" s="40"/>
      <c r="D1212" s="231" t="s">
        <v>132</v>
      </c>
      <c r="E1212" s="40"/>
      <c r="F1212" s="232" t="s">
        <v>895</v>
      </c>
      <c r="G1212" s="40"/>
      <c r="H1212" s="40"/>
      <c r="I1212" s="233"/>
      <c r="J1212" s="40"/>
      <c r="K1212" s="40"/>
      <c r="L1212" s="44"/>
      <c r="M1212" s="234"/>
      <c r="N1212" s="235"/>
      <c r="O1212" s="91"/>
      <c r="P1212" s="91"/>
      <c r="Q1212" s="91"/>
      <c r="R1212" s="91"/>
      <c r="S1212" s="91"/>
      <c r="T1212" s="92"/>
      <c r="U1212" s="38"/>
      <c r="V1212" s="38"/>
      <c r="W1212" s="38"/>
      <c r="X1212" s="38"/>
      <c r="Y1212" s="38"/>
      <c r="Z1212" s="38"/>
      <c r="AA1212" s="38"/>
      <c r="AB1212" s="38"/>
      <c r="AC1212" s="38"/>
      <c r="AD1212" s="38"/>
      <c r="AE1212" s="38"/>
      <c r="AT1212" s="17" t="s">
        <v>132</v>
      </c>
      <c r="AU1212" s="17" t="s">
        <v>90</v>
      </c>
    </row>
    <row r="1213" s="2" customFormat="1" ht="14.4" customHeight="1">
      <c r="A1213" s="38"/>
      <c r="B1213" s="39"/>
      <c r="C1213" s="268" t="s">
        <v>897</v>
      </c>
      <c r="D1213" s="268" t="s">
        <v>170</v>
      </c>
      <c r="E1213" s="269" t="s">
        <v>898</v>
      </c>
      <c r="F1213" s="270" t="s">
        <v>899</v>
      </c>
      <c r="G1213" s="271" t="s">
        <v>209</v>
      </c>
      <c r="H1213" s="272">
        <v>1</v>
      </c>
      <c r="I1213" s="273"/>
      <c r="J1213" s="274">
        <f>ROUND(I1213*H1213,2)</f>
        <v>0</v>
      </c>
      <c r="K1213" s="270" t="s">
        <v>390</v>
      </c>
      <c r="L1213" s="275"/>
      <c r="M1213" s="276" t="s">
        <v>1</v>
      </c>
      <c r="N1213" s="277" t="s">
        <v>45</v>
      </c>
      <c r="O1213" s="91"/>
      <c r="P1213" s="227">
        <f>O1213*H1213</f>
        <v>0</v>
      </c>
      <c r="Q1213" s="227">
        <v>0</v>
      </c>
      <c r="R1213" s="227">
        <f>Q1213*H1213</f>
        <v>0</v>
      </c>
      <c r="S1213" s="227">
        <v>0</v>
      </c>
      <c r="T1213" s="228">
        <f>S1213*H1213</f>
        <v>0</v>
      </c>
      <c r="U1213" s="38"/>
      <c r="V1213" s="38"/>
      <c r="W1213" s="38"/>
      <c r="X1213" s="38"/>
      <c r="Y1213" s="38"/>
      <c r="Z1213" s="38"/>
      <c r="AA1213" s="38"/>
      <c r="AB1213" s="38"/>
      <c r="AC1213" s="38"/>
      <c r="AD1213" s="38"/>
      <c r="AE1213" s="38"/>
      <c r="AR1213" s="229" t="s">
        <v>391</v>
      </c>
      <c r="AT1213" s="229" t="s">
        <v>170</v>
      </c>
      <c r="AU1213" s="229" t="s">
        <v>90</v>
      </c>
      <c r="AY1213" s="17" t="s">
        <v>124</v>
      </c>
      <c r="BE1213" s="230">
        <f>IF(N1213="základní",J1213,0)</f>
        <v>0</v>
      </c>
      <c r="BF1213" s="230">
        <f>IF(N1213="snížená",J1213,0)</f>
        <v>0</v>
      </c>
      <c r="BG1213" s="230">
        <f>IF(N1213="zákl. přenesená",J1213,0)</f>
        <v>0</v>
      </c>
      <c r="BH1213" s="230">
        <f>IF(N1213="sníž. přenesená",J1213,0)</f>
        <v>0</v>
      </c>
      <c r="BI1213" s="230">
        <f>IF(N1213="nulová",J1213,0)</f>
        <v>0</v>
      </c>
      <c r="BJ1213" s="17" t="s">
        <v>88</v>
      </c>
      <c r="BK1213" s="230">
        <f>ROUND(I1213*H1213,2)</f>
        <v>0</v>
      </c>
      <c r="BL1213" s="17" t="s">
        <v>381</v>
      </c>
      <c r="BM1213" s="229" t="s">
        <v>900</v>
      </c>
    </row>
    <row r="1214" s="2" customFormat="1">
      <c r="A1214" s="38"/>
      <c r="B1214" s="39"/>
      <c r="C1214" s="40"/>
      <c r="D1214" s="231" t="s">
        <v>132</v>
      </c>
      <c r="E1214" s="40"/>
      <c r="F1214" s="232" t="s">
        <v>899</v>
      </c>
      <c r="G1214" s="40"/>
      <c r="H1214" s="40"/>
      <c r="I1214" s="233"/>
      <c r="J1214" s="40"/>
      <c r="K1214" s="40"/>
      <c r="L1214" s="44"/>
      <c r="M1214" s="234"/>
      <c r="N1214" s="235"/>
      <c r="O1214" s="91"/>
      <c r="P1214" s="91"/>
      <c r="Q1214" s="91"/>
      <c r="R1214" s="91"/>
      <c r="S1214" s="91"/>
      <c r="T1214" s="92"/>
      <c r="U1214" s="38"/>
      <c r="V1214" s="38"/>
      <c r="W1214" s="38"/>
      <c r="X1214" s="38"/>
      <c r="Y1214" s="38"/>
      <c r="Z1214" s="38"/>
      <c r="AA1214" s="38"/>
      <c r="AB1214" s="38"/>
      <c r="AC1214" s="38"/>
      <c r="AD1214" s="38"/>
      <c r="AE1214" s="38"/>
      <c r="AT1214" s="17" t="s">
        <v>132</v>
      </c>
      <c r="AU1214" s="17" t="s">
        <v>90</v>
      </c>
    </row>
    <row r="1215" s="2" customFormat="1" ht="24.15" customHeight="1">
      <c r="A1215" s="38"/>
      <c r="B1215" s="39"/>
      <c r="C1215" s="268" t="s">
        <v>601</v>
      </c>
      <c r="D1215" s="268" t="s">
        <v>170</v>
      </c>
      <c r="E1215" s="269" t="s">
        <v>901</v>
      </c>
      <c r="F1215" s="270" t="s">
        <v>902</v>
      </c>
      <c r="G1215" s="271" t="s">
        <v>209</v>
      </c>
      <c r="H1215" s="272">
        <v>1</v>
      </c>
      <c r="I1215" s="273"/>
      <c r="J1215" s="274">
        <f>ROUND(I1215*H1215,2)</f>
        <v>0</v>
      </c>
      <c r="K1215" s="270" t="s">
        <v>390</v>
      </c>
      <c r="L1215" s="275"/>
      <c r="M1215" s="276" t="s">
        <v>1</v>
      </c>
      <c r="N1215" s="277" t="s">
        <v>45</v>
      </c>
      <c r="O1215" s="91"/>
      <c r="P1215" s="227">
        <f>O1215*H1215</f>
        <v>0</v>
      </c>
      <c r="Q1215" s="227">
        <v>0</v>
      </c>
      <c r="R1215" s="227">
        <f>Q1215*H1215</f>
        <v>0</v>
      </c>
      <c r="S1215" s="227">
        <v>0</v>
      </c>
      <c r="T1215" s="228">
        <f>S1215*H1215</f>
        <v>0</v>
      </c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R1215" s="229" t="s">
        <v>391</v>
      </c>
      <c r="AT1215" s="229" t="s">
        <v>170</v>
      </c>
      <c r="AU1215" s="229" t="s">
        <v>90</v>
      </c>
      <c r="AY1215" s="17" t="s">
        <v>124</v>
      </c>
      <c r="BE1215" s="230">
        <f>IF(N1215="základní",J1215,0)</f>
        <v>0</v>
      </c>
      <c r="BF1215" s="230">
        <f>IF(N1215="snížená",J1215,0)</f>
        <v>0</v>
      </c>
      <c r="BG1215" s="230">
        <f>IF(N1215="zákl. přenesená",J1215,0)</f>
        <v>0</v>
      </c>
      <c r="BH1215" s="230">
        <f>IF(N1215="sníž. přenesená",J1215,0)</f>
        <v>0</v>
      </c>
      <c r="BI1215" s="230">
        <f>IF(N1215="nulová",J1215,0)</f>
        <v>0</v>
      </c>
      <c r="BJ1215" s="17" t="s">
        <v>88</v>
      </c>
      <c r="BK1215" s="230">
        <f>ROUND(I1215*H1215,2)</f>
        <v>0</v>
      </c>
      <c r="BL1215" s="17" t="s">
        <v>381</v>
      </c>
      <c r="BM1215" s="229" t="s">
        <v>903</v>
      </c>
    </row>
    <row r="1216" s="2" customFormat="1">
      <c r="A1216" s="38"/>
      <c r="B1216" s="39"/>
      <c r="C1216" s="40"/>
      <c r="D1216" s="231" t="s">
        <v>132</v>
      </c>
      <c r="E1216" s="40"/>
      <c r="F1216" s="232" t="s">
        <v>902</v>
      </c>
      <c r="G1216" s="40"/>
      <c r="H1216" s="40"/>
      <c r="I1216" s="233"/>
      <c r="J1216" s="40"/>
      <c r="K1216" s="40"/>
      <c r="L1216" s="44"/>
      <c r="M1216" s="234"/>
      <c r="N1216" s="235"/>
      <c r="O1216" s="91"/>
      <c r="P1216" s="91"/>
      <c r="Q1216" s="91"/>
      <c r="R1216" s="91"/>
      <c r="S1216" s="91"/>
      <c r="T1216" s="92"/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T1216" s="17" t="s">
        <v>132</v>
      </c>
      <c r="AU1216" s="17" t="s">
        <v>90</v>
      </c>
    </row>
    <row r="1217" s="13" customFormat="1">
      <c r="A1217" s="13"/>
      <c r="B1217" s="236"/>
      <c r="C1217" s="237"/>
      <c r="D1217" s="231" t="s">
        <v>134</v>
      </c>
      <c r="E1217" s="238" t="s">
        <v>1</v>
      </c>
      <c r="F1217" s="239" t="s">
        <v>374</v>
      </c>
      <c r="G1217" s="237"/>
      <c r="H1217" s="238" t="s">
        <v>1</v>
      </c>
      <c r="I1217" s="240"/>
      <c r="J1217" s="237"/>
      <c r="K1217" s="237"/>
      <c r="L1217" s="241"/>
      <c r="M1217" s="242"/>
      <c r="N1217" s="243"/>
      <c r="O1217" s="243"/>
      <c r="P1217" s="243"/>
      <c r="Q1217" s="243"/>
      <c r="R1217" s="243"/>
      <c r="S1217" s="243"/>
      <c r="T1217" s="244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45" t="s">
        <v>134</v>
      </c>
      <c r="AU1217" s="245" t="s">
        <v>90</v>
      </c>
      <c r="AV1217" s="13" t="s">
        <v>88</v>
      </c>
      <c r="AW1217" s="13" t="s">
        <v>38</v>
      </c>
      <c r="AX1217" s="13" t="s">
        <v>80</v>
      </c>
      <c r="AY1217" s="245" t="s">
        <v>124</v>
      </c>
    </row>
    <row r="1218" s="14" customFormat="1">
      <c r="A1218" s="14"/>
      <c r="B1218" s="246"/>
      <c r="C1218" s="247"/>
      <c r="D1218" s="231" t="s">
        <v>134</v>
      </c>
      <c r="E1218" s="248" t="s">
        <v>1</v>
      </c>
      <c r="F1218" s="249" t="s">
        <v>88</v>
      </c>
      <c r="G1218" s="247"/>
      <c r="H1218" s="250">
        <v>1</v>
      </c>
      <c r="I1218" s="251"/>
      <c r="J1218" s="247"/>
      <c r="K1218" s="247"/>
      <c r="L1218" s="252"/>
      <c r="M1218" s="253"/>
      <c r="N1218" s="254"/>
      <c r="O1218" s="254"/>
      <c r="P1218" s="254"/>
      <c r="Q1218" s="254"/>
      <c r="R1218" s="254"/>
      <c r="S1218" s="254"/>
      <c r="T1218" s="255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56" t="s">
        <v>134</v>
      </c>
      <c r="AU1218" s="256" t="s">
        <v>90</v>
      </c>
      <c r="AV1218" s="14" t="s">
        <v>90</v>
      </c>
      <c r="AW1218" s="14" t="s">
        <v>38</v>
      </c>
      <c r="AX1218" s="14" t="s">
        <v>80</v>
      </c>
      <c r="AY1218" s="256" t="s">
        <v>124</v>
      </c>
    </row>
    <row r="1219" s="15" customFormat="1">
      <c r="A1219" s="15"/>
      <c r="B1219" s="257"/>
      <c r="C1219" s="258"/>
      <c r="D1219" s="231" t="s">
        <v>134</v>
      </c>
      <c r="E1219" s="259" t="s">
        <v>1</v>
      </c>
      <c r="F1219" s="260" t="s">
        <v>138</v>
      </c>
      <c r="G1219" s="258"/>
      <c r="H1219" s="261">
        <v>1</v>
      </c>
      <c r="I1219" s="262"/>
      <c r="J1219" s="258"/>
      <c r="K1219" s="258"/>
      <c r="L1219" s="263"/>
      <c r="M1219" s="264"/>
      <c r="N1219" s="265"/>
      <c r="O1219" s="265"/>
      <c r="P1219" s="265"/>
      <c r="Q1219" s="265"/>
      <c r="R1219" s="265"/>
      <c r="S1219" s="265"/>
      <c r="T1219" s="266"/>
      <c r="U1219" s="15"/>
      <c r="V1219" s="15"/>
      <c r="W1219" s="15"/>
      <c r="X1219" s="15"/>
      <c r="Y1219" s="15"/>
      <c r="Z1219" s="15"/>
      <c r="AA1219" s="15"/>
      <c r="AB1219" s="15"/>
      <c r="AC1219" s="15"/>
      <c r="AD1219" s="15"/>
      <c r="AE1219" s="15"/>
      <c r="AT1219" s="267" t="s">
        <v>134</v>
      </c>
      <c r="AU1219" s="267" t="s">
        <v>90</v>
      </c>
      <c r="AV1219" s="15" t="s">
        <v>131</v>
      </c>
      <c r="AW1219" s="15" t="s">
        <v>38</v>
      </c>
      <c r="AX1219" s="15" t="s">
        <v>88</v>
      </c>
      <c r="AY1219" s="267" t="s">
        <v>124</v>
      </c>
    </row>
    <row r="1220" s="2" customFormat="1" ht="62.7" customHeight="1">
      <c r="A1220" s="38"/>
      <c r="B1220" s="39"/>
      <c r="C1220" s="218" t="s">
        <v>904</v>
      </c>
      <c r="D1220" s="218" t="s">
        <v>126</v>
      </c>
      <c r="E1220" s="219" t="s">
        <v>905</v>
      </c>
      <c r="F1220" s="220" t="s">
        <v>906</v>
      </c>
      <c r="G1220" s="221" t="s">
        <v>209</v>
      </c>
      <c r="H1220" s="222">
        <v>1</v>
      </c>
      <c r="I1220" s="223"/>
      <c r="J1220" s="224">
        <f>ROUND(I1220*H1220,2)</f>
        <v>0</v>
      </c>
      <c r="K1220" s="220" t="s">
        <v>130</v>
      </c>
      <c r="L1220" s="44"/>
      <c r="M1220" s="225" t="s">
        <v>1</v>
      </c>
      <c r="N1220" s="226" t="s">
        <v>45</v>
      </c>
      <c r="O1220" s="91"/>
      <c r="P1220" s="227">
        <f>O1220*H1220</f>
        <v>0</v>
      </c>
      <c r="Q1220" s="227">
        <v>0</v>
      </c>
      <c r="R1220" s="227">
        <f>Q1220*H1220</f>
        <v>0</v>
      </c>
      <c r="S1220" s="227">
        <v>0</v>
      </c>
      <c r="T1220" s="228">
        <f>S1220*H1220</f>
        <v>0</v>
      </c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  <c r="AE1220" s="38"/>
      <c r="AR1220" s="229" t="s">
        <v>381</v>
      </c>
      <c r="AT1220" s="229" t="s">
        <v>126</v>
      </c>
      <c r="AU1220" s="229" t="s">
        <v>90</v>
      </c>
      <c r="AY1220" s="17" t="s">
        <v>124</v>
      </c>
      <c r="BE1220" s="230">
        <f>IF(N1220="základní",J1220,0)</f>
        <v>0</v>
      </c>
      <c r="BF1220" s="230">
        <f>IF(N1220="snížená",J1220,0)</f>
        <v>0</v>
      </c>
      <c r="BG1220" s="230">
        <f>IF(N1220="zákl. přenesená",J1220,0)</f>
        <v>0</v>
      </c>
      <c r="BH1220" s="230">
        <f>IF(N1220="sníž. přenesená",J1220,0)</f>
        <v>0</v>
      </c>
      <c r="BI1220" s="230">
        <f>IF(N1220="nulová",J1220,0)</f>
        <v>0</v>
      </c>
      <c r="BJ1220" s="17" t="s">
        <v>88</v>
      </c>
      <c r="BK1220" s="230">
        <f>ROUND(I1220*H1220,2)</f>
        <v>0</v>
      </c>
      <c r="BL1220" s="17" t="s">
        <v>381</v>
      </c>
      <c r="BM1220" s="229" t="s">
        <v>907</v>
      </c>
    </row>
    <row r="1221" s="2" customFormat="1">
      <c r="A1221" s="38"/>
      <c r="B1221" s="39"/>
      <c r="C1221" s="40"/>
      <c r="D1221" s="231" t="s">
        <v>132</v>
      </c>
      <c r="E1221" s="40"/>
      <c r="F1221" s="232" t="s">
        <v>906</v>
      </c>
      <c r="G1221" s="40"/>
      <c r="H1221" s="40"/>
      <c r="I1221" s="233"/>
      <c r="J1221" s="40"/>
      <c r="K1221" s="40"/>
      <c r="L1221" s="44"/>
      <c r="M1221" s="234"/>
      <c r="N1221" s="235"/>
      <c r="O1221" s="91"/>
      <c r="P1221" s="91"/>
      <c r="Q1221" s="91"/>
      <c r="R1221" s="91"/>
      <c r="S1221" s="91"/>
      <c r="T1221" s="92"/>
      <c r="U1221" s="38"/>
      <c r="V1221" s="38"/>
      <c r="W1221" s="38"/>
      <c r="X1221" s="38"/>
      <c r="Y1221" s="38"/>
      <c r="Z1221" s="38"/>
      <c r="AA1221" s="38"/>
      <c r="AB1221" s="38"/>
      <c r="AC1221" s="38"/>
      <c r="AD1221" s="38"/>
      <c r="AE1221" s="38"/>
      <c r="AT1221" s="17" t="s">
        <v>132</v>
      </c>
      <c r="AU1221" s="17" t="s">
        <v>90</v>
      </c>
    </row>
    <row r="1222" s="13" customFormat="1">
      <c r="A1222" s="13"/>
      <c r="B1222" s="236"/>
      <c r="C1222" s="237"/>
      <c r="D1222" s="231" t="s">
        <v>134</v>
      </c>
      <c r="E1222" s="238" t="s">
        <v>1</v>
      </c>
      <c r="F1222" s="239" t="s">
        <v>437</v>
      </c>
      <c r="G1222" s="237"/>
      <c r="H1222" s="238" t="s">
        <v>1</v>
      </c>
      <c r="I1222" s="240"/>
      <c r="J1222" s="237"/>
      <c r="K1222" s="237"/>
      <c r="L1222" s="241"/>
      <c r="M1222" s="242"/>
      <c r="N1222" s="243"/>
      <c r="O1222" s="243"/>
      <c r="P1222" s="243"/>
      <c r="Q1222" s="243"/>
      <c r="R1222" s="243"/>
      <c r="S1222" s="243"/>
      <c r="T1222" s="244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45" t="s">
        <v>134</v>
      </c>
      <c r="AU1222" s="245" t="s">
        <v>90</v>
      </c>
      <c r="AV1222" s="13" t="s">
        <v>88</v>
      </c>
      <c r="AW1222" s="13" t="s">
        <v>38</v>
      </c>
      <c r="AX1222" s="13" t="s">
        <v>80</v>
      </c>
      <c r="AY1222" s="245" t="s">
        <v>124</v>
      </c>
    </row>
    <row r="1223" s="13" customFormat="1">
      <c r="A1223" s="13"/>
      <c r="B1223" s="236"/>
      <c r="C1223" s="237"/>
      <c r="D1223" s="231" t="s">
        <v>134</v>
      </c>
      <c r="E1223" s="238" t="s">
        <v>1</v>
      </c>
      <c r="F1223" s="239" t="s">
        <v>713</v>
      </c>
      <c r="G1223" s="237"/>
      <c r="H1223" s="238" t="s">
        <v>1</v>
      </c>
      <c r="I1223" s="240"/>
      <c r="J1223" s="237"/>
      <c r="K1223" s="237"/>
      <c r="L1223" s="241"/>
      <c r="M1223" s="242"/>
      <c r="N1223" s="243"/>
      <c r="O1223" s="243"/>
      <c r="P1223" s="243"/>
      <c r="Q1223" s="243"/>
      <c r="R1223" s="243"/>
      <c r="S1223" s="243"/>
      <c r="T1223" s="244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5" t="s">
        <v>134</v>
      </c>
      <c r="AU1223" s="245" t="s">
        <v>90</v>
      </c>
      <c r="AV1223" s="13" t="s">
        <v>88</v>
      </c>
      <c r="AW1223" s="13" t="s">
        <v>38</v>
      </c>
      <c r="AX1223" s="13" t="s">
        <v>80</v>
      </c>
      <c r="AY1223" s="245" t="s">
        <v>124</v>
      </c>
    </row>
    <row r="1224" s="14" customFormat="1">
      <c r="A1224" s="14"/>
      <c r="B1224" s="246"/>
      <c r="C1224" s="247"/>
      <c r="D1224" s="231" t="s">
        <v>134</v>
      </c>
      <c r="E1224" s="248" t="s">
        <v>1</v>
      </c>
      <c r="F1224" s="249" t="s">
        <v>88</v>
      </c>
      <c r="G1224" s="247"/>
      <c r="H1224" s="250">
        <v>1</v>
      </c>
      <c r="I1224" s="251"/>
      <c r="J1224" s="247"/>
      <c r="K1224" s="247"/>
      <c r="L1224" s="252"/>
      <c r="M1224" s="253"/>
      <c r="N1224" s="254"/>
      <c r="O1224" s="254"/>
      <c r="P1224" s="254"/>
      <c r="Q1224" s="254"/>
      <c r="R1224" s="254"/>
      <c r="S1224" s="254"/>
      <c r="T1224" s="255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6" t="s">
        <v>134</v>
      </c>
      <c r="AU1224" s="256" t="s">
        <v>90</v>
      </c>
      <c r="AV1224" s="14" t="s">
        <v>90</v>
      </c>
      <c r="AW1224" s="14" t="s">
        <v>38</v>
      </c>
      <c r="AX1224" s="14" t="s">
        <v>80</v>
      </c>
      <c r="AY1224" s="256" t="s">
        <v>124</v>
      </c>
    </row>
    <row r="1225" s="15" customFormat="1">
      <c r="A1225" s="15"/>
      <c r="B1225" s="257"/>
      <c r="C1225" s="258"/>
      <c r="D1225" s="231" t="s">
        <v>134</v>
      </c>
      <c r="E1225" s="259" t="s">
        <v>1</v>
      </c>
      <c r="F1225" s="260" t="s">
        <v>138</v>
      </c>
      <c r="G1225" s="258"/>
      <c r="H1225" s="261">
        <v>1</v>
      </c>
      <c r="I1225" s="262"/>
      <c r="J1225" s="258"/>
      <c r="K1225" s="258"/>
      <c r="L1225" s="263"/>
      <c r="M1225" s="264"/>
      <c r="N1225" s="265"/>
      <c r="O1225" s="265"/>
      <c r="P1225" s="265"/>
      <c r="Q1225" s="265"/>
      <c r="R1225" s="265"/>
      <c r="S1225" s="265"/>
      <c r="T1225" s="266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T1225" s="267" t="s">
        <v>134</v>
      </c>
      <c r="AU1225" s="267" t="s">
        <v>90</v>
      </c>
      <c r="AV1225" s="15" t="s">
        <v>131</v>
      </c>
      <c r="AW1225" s="15" t="s">
        <v>38</v>
      </c>
      <c r="AX1225" s="15" t="s">
        <v>88</v>
      </c>
      <c r="AY1225" s="267" t="s">
        <v>124</v>
      </c>
    </row>
    <row r="1226" s="2" customFormat="1" ht="24.15" customHeight="1">
      <c r="A1226" s="38"/>
      <c r="B1226" s="39"/>
      <c r="C1226" s="218" t="s">
        <v>424</v>
      </c>
      <c r="D1226" s="218" t="s">
        <v>126</v>
      </c>
      <c r="E1226" s="219" t="s">
        <v>908</v>
      </c>
      <c r="F1226" s="220" t="s">
        <v>909</v>
      </c>
      <c r="G1226" s="221" t="s">
        <v>209</v>
      </c>
      <c r="H1226" s="222">
        <v>1</v>
      </c>
      <c r="I1226" s="223"/>
      <c r="J1226" s="224">
        <f>ROUND(I1226*H1226,2)</f>
        <v>0</v>
      </c>
      <c r="K1226" s="220" t="s">
        <v>130</v>
      </c>
      <c r="L1226" s="44"/>
      <c r="M1226" s="225" t="s">
        <v>1</v>
      </c>
      <c r="N1226" s="226" t="s">
        <v>45</v>
      </c>
      <c r="O1226" s="91"/>
      <c r="P1226" s="227">
        <f>O1226*H1226</f>
        <v>0</v>
      </c>
      <c r="Q1226" s="227">
        <v>0</v>
      </c>
      <c r="R1226" s="227">
        <f>Q1226*H1226</f>
        <v>0</v>
      </c>
      <c r="S1226" s="227">
        <v>0</v>
      </c>
      <c r="T1226" s="228">
        <f>S1226*H1226</f>
        <v>0</v>
      </c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R1226" s="229" t="s">
        <v>381</v>
      </c>
      <c r="AT1226" s="229" t="s">
        <v>126</v>
      </c>
      <c r="AU1226" s="229" t="s">
        <v>90</v>
      </c>
      <c r="AY1226" s="17" t="s">
        <v>124</v>
      </c>
      <c r="BE1226" s="230">
        <f>IF(N1226="základní",J1226,0)</f>
        <v>0</v>
      </c>
      <c r="BF1226" s="230">
        <f>IF(N1226="snížená",J1226,0)</f>
        <v>0</v>
      </c>
      <c r="BG1226" s="230">
        <f>IF(N1226="zákl. přenesená",J1226,0)</f>
        <v>0</v>
      </c>
      <c r="BH1226" s="230">
        <f>IF(N1226="sníž. přenesená",J1226,0)</f>
        <v>0</v>
      </c>
      <c r="BI1226" s="230">
        <f>IF(N1226="nulová",J1226,0)</f>
        <v>0</v>
      </c>
      <c r="BJ1226" s="17" t="s">
        <v>88</v>
      </c>
      <c r="BK1226" s="230">
        <f>ROUND(I1226*H1226,2)</f>
        <v>0</v>
      </c>
      <c r="BL1226" s="17" t="s">
        <v>381</v>
      </c>
      <c r="BM1226" s="229" t="s">
        <v>910</v>
      </c>
    </row>
    <row r="1227" s="2" customFormat="1">
      <c r="A1227" s="38"/>
      <c r="B1227" s="39"/>
      <c r="C1227" s="40"/>
      <c r="D1227" s="231" t="s">
        <v>132</v>
      </c>
      <c r="E1227" s="40"/>
      <c r="F1227" s="232" t="s">
        <v>909</v>
      </c>
      <c r="G1227" s="40"/>
      <c r="H1227" s="40"/>
      <c r="I1227" s="233"/>
      <c r="J1227" s="40"/>
      <c r="K1227" s="40"/>
      <c r="L1227" s="44"/>
      <c r="M1227" s="234"/>
      <c r="N1227" s="235"/>
      <c r="O1227" s="91"/>
      <c r="P1227" s="91"/>
      <c r="Q1227" s="91"/>
      <c r="R1227" s="91"/>
      <c r="S1227" s="91"/>
      <c r="T1227" s="92"/>
      <c r="U1227" s="38"/>
      <c r="V1227" s="38"/>
      <c r="W1227" s="38"/>
      <c r="X1227" s="38"/>
      <c r="Y1227" s="38"/>
      <c r="Z1227" s="38"/>
      <c r="AA1227" s="38"/>
      <c r="AB1227" s="38"/>
      <c r="AC1227" s="38"/>
      <c r="AD1227" s="38"/>
      <c r="AE1227" s="38"/>
      <c r="AT1227" s="17" t="s">
        <v>132</v>
      </c>
      <c r="AU1227" s="17" t="s">
        <v>90</v>
      </c>
    </row>
    <row r="1228" s="13" customFormat="1">
      <c r="A1228" s="13"/>
      <c r="B1228" s="236"/>
      <c r="C1228" s="237"/>
      <c r="D1228" s="231" t="s">
        <v>134</v>
      </c>
      <c r="E1228" s="238" t="s">
        <v>1</v>
      </c>
      <c r="F1228" s="239" t="s">
        <v>437</v>
      </c>
      <c r="G1228" s="237"/>
      <c r="H1228" s="238" t="s">
        <v>1</v>
      </c>
      <c r="I1228" s="240"/>
      <c r="J1228" s="237"/>
      <c r="K1228" s="237"/>
      <c r="L1228" s="241"/>
      <c r="M1228" s="242"/>
      <c r="N1228" s="243"/>
      <c r="O1228" s="243"/>
      <c r="P1228" s="243"/>
      <c r="Q1228" s="243"/>
      <c r="R1228" s="243"/>
      <c r="S1228" s="243"/>
      <c r="T1228" s="244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45" t="s">
        <v>134</v>
      </c>
      <c r="AU1228" s="245" t="s">
        <v>90</v>
      </c>
      <c r="AV1228" s="13" t="s">
        <v>88</v>
      </c>
      <c r="AW1228" s="13" t="s">
        <v>38</v>
      </c>
      <c r="AX1228" s="13" t="s">
        <v>80</v>
      </c>
      <c r="AY1228" s="245" t="s">
        <v>124</v>
      </c>
    </row>
    <row r="1229" s="13" customFormat="1">
      <c r="A1229" s="13"/>
      <c r="B1229" s="236"/>
      <c r="C1229" s="237"/>
      <c r="D1229" s="231" t="s">
        <v>134</v>
      </c>
      <c r="E1229" s="238" t="s">
        <v>1</v>
      </c>
      <c r="F1229" s="239" t="s">
        <v>713</v>
      </c>
      <c r="G1229" s="237"/>
      <c r="H1229" s="238" t="s">
        <v>1</v>
      </c>
      <c r="I1229" s="240"/>
      <c r="J1229" s="237"/>
      <c r="K1229" s="237"/>
      <c r="L1229" s="241"/>
      <c r="M1229" s="242"/>
      <c r="N1229" s="243"/>
      <c r="O1229" s="243"/>
      <c r="P1229" s="243"/>
      <c r="Q1229" s="243"/>
      <c r="R1229" s="243"/>
      <c r="S1229" s="243"/>
      <c r="T1229" s="244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45" t="s">
        <v>134</v>
      </c>
      <c r="AU1229" s="245" t="s">
        <v>90</v>
      </c>
      <c r="AV1229" s="13" t="s">
        <v>88</v>
      </c>
      <c r="AW1229" s="13" t="s">
        <v>38</v>
      </c>
      <c r="AX1229" s="13" t="s">
        <v>80</v>
      </c>
      <c r="AY1229" s="245" t="s">
        <v>124</v>
      </c>
    </row>
    <row r="1230" s="14" customFormat="1">
      <c r="A1230" s="14"/>
      <c r="B1230" s="246"/>
      <c r="C1230" s="247"/>
      <c r="D1230" s="231" t="s">
        <v>134</v>
      </c>
      <c r="E1230" s="248" t="s">
        <v>1</v>
      </c>
      <c r="F1230" s="249" t="s">
        <v>88</v>
      </c>
      <c r="G1230" s="247"/>
      <c r="H1230" s="250">
        <v>1</v>
      </c>
      <c r="I1230" s="251"/>
      <c r="J1230" s="247"/>
      <c r="K1230" s="247"/>
      <c r="L1230" s="252"/>
      <c r="M1230" s="253"/>
      <c r="N1230" s="254"/>
      <c r="O1230" s="254"/>
      <c r="P1230" s="254"/>
      <c r="Q1230" s="254"/>
      <c r="R1230" s="254"/>
      <c r="S1230" s="254"/>
      <c r="T1230" s="255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6" t="s">
        <v>134</v>
      </c>
      <c r="AU1230" s="256" t="s">
        <v>90</v>
      </c>
      <c r="AV1230" s="14" t="s">
        <v>90</v>
      </c>
      <c r="AW1230" s="14" t="s">
        <v>38</v>
      </c>
      <c r="AX1230" s="14" t="s">
        <v>80</v>
      </c>
      <c r="AY1230" s="256" t="s">
        <v>124</v>
      </c>
    </row>
    <row r="1231" s="15" customFormat="1">
      <c r="A1231" s="15"/>
      <c r="B1231" s="257"/>
      <c r="C1231" s="258"/>
      <c r="D1231" s="231" t="s">
        <v>134</v>
      </c>
      <c r="E1231" s="259" t="s">
        <v>1</v>
      </c>
      <c r="F1231" s="260" t="s">
        <v>138</v>
      </c>
      <c r="G1231" s="258"/>
      <c r="H1231" s="261">
        <v>1</v>
      </c>
      <c r="I1231" s="262"/>
      <c r="J1231" s="258"/>
      <c r="K1231" s="258"/>
      <c r="L1231" s="263"/>
      <c r="M1231" s="264"/>
      <c r="N1231" s="265"/>
      <c r="O1231" s="265"/>
      <c r="P1231" s="265"/>
      <c r="Q1231" s="265"/>
      <c r="R1231" s="265"/>
      <c r="S1231" s="265"/>
      <c r="T1231" s="266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15"/>
      <c r="AT1231" s="267" t="s">
        <v>134</v>
      </c>
      <c r="AU1231" s="267" t="s">
        <v>90</v>
      </c>
      <c r="AV1231" s="15" t="s">
        <v>131</v>
      </c>
      <c r="AW1231" s="15" t="s">
        <v>38</v>
      </c>
      <c r="AX1231" s="15" t="s">
        <v>88</v>
      </c>
      <c r="AY1231" s="267" t="s">
        <v>124</v>
      </c>
    </row>
    <row r="1232" s="2" customFormat="1" ht="24.15" customHeight="1">
      <c r="A1232" s="38"/>
      <c r="B1232" s="39"/>
      <c r="C1232" s="268" t="s">
        <v>911</v>
      </c>
      <c r="D1232" s="268" t="s">
        <v>170</v>
      </c>
      <c r="E1232" s="269" t="s">
        <v>912</v>
      </c>
      <c r="F1232" s="270" t="s">
        <v>913</v>
      </c>
      <c r="G1232" s="271" t="s">
        <v>209</v>
      </c>
      <c r="H1232" s="272">
        <v>1</v>
      </c>
      <c r="I1232" s="273"/>
      <c r="J1232" s="274">
        <f>ROUND(I1232*H1232,2)</f>
        <v>0</v>
      </c>
      <c r="K1232" s="270" t="s">
        <v>390</v>
      </c>
      <c r="L1232" s="275"/>
      <c r="M1232" s="276" t="s">
        <v>1</v>
      </c>
      <c r="N1232" s="277" t="s">
        <v>45</v>
      </c>
      <c r="O1232" s="91"/>
      <c r="P1232" s="227">
        <f>O1232*H1232</f>
        <v>0</v>
      </c>
      <c r="Q1232" s="227">
        <v>0</v>
      </c>
      <c r="R1232" s="227">
        <f>Q1232*H1232</f>
        <v>0</v>
      </c>
      <c r="S1232" s="227">
        <v>0</v>
      </c>
      <c r="T1232" s="228">
        <f>S1232*H1232</f>
        <v>0</v>
      </c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R1232" s="229" t="s">
        <v>391</v>
      </c>
      <c r="AT1232" s="229" t="s">
        <v>170</v>
      </c>
      <c r="AU1232" s="229" t="s">
        <v>90</v>
      </c>
      <c r="AY1232" s="17" t="s">
        <v>124</v>
      </c>
      <c r="BE1232" s="230">
        <f>IF(N1232="základní",J1232,0)</f>
        <v>0</v>
      </c>
      <c r="BF1232" s="230">
        <f>IF(N1232="snížená",J1232,0)</f>
        <v>0</v>
      </c>
      <c r="BG1232" s="230">
        <f>IF(N1232="zákl. přenesená",J1232,0)</f>
        <v>0</v>
      </c>
      <c r="BH1232" s="230">
        <f>IF(N1232="sníž. přenesená",J1232,0)</f>
        <v>0</v>
      </c>
      <c r="BI1232" s="230">
        <f>IF(N1232="nulová",J1232,0)</f>
        <v>0</v>
      </c>
      <c r="BJ1232" s="17" t="s">
        <v>88</v>
      </c>
      <c r="BK1232" s="230">
        <f>ROUND(I1232*H1232,2)</f>
        <v>0</v>
      </c>
      <c r="BL1232" s="17" t="s">
        <v>381</v>
      </c>
      <c r="BM1232" s="229" t="s">
        <v>914</v>
      </c>
    </row>
    <row r="1233" s="2" customFormat="1">
      <c r="A1233" s="38"/>
      <c r="B1233" s="39"/>
      <c r="C1233" s="40"/>
      <c r="D1233" s="231" t="s">
        <v>132</v>
      </c>
      <c r="E1233" s="40"/>
      <c r="F1233" s="232" t="s">
        <v>913</v>
      </c>
      <c r="G1233" s="40"/>
      <c r="H1233" s="40"/>
      <c r="I1233" s="233"/>
      <c r="J1233" s="40"/>
      <c r="K1233" s="40"/>
      <c r="L1233" s="44"/>
      <c r="M1233" s="234"/>
      <c r="N1233" s="235"/>
      <c r="O1233" s="91"/>
      <c r="P1233" s="91"/>
      <c r="Q1233" s="91"/>
      <c r="R1233" s="91"/>
      <c r="S1233" s="91"/>
      <c r="T1233" s="92"/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T1233" s="17" t="s">
        <v>132</v>
      </c>
      <c r="AU1233" s="17" t="s">
        <v>90</v>
      </c>
    </row>
    <row r="1234" s="13" customFormat="1">
      <c r="A1234" s="13"/>
      <c r="B1234" s="236"/>
      <c r="C1234" s="237"/>
      <c r="D1234" s="231" t="s">
        <v>134</v>
      </c>
      <c r="E1234" s="238" t="s">
        <v>1</v>
      </c>
      <c r="F1234" s="239" t="s">
        <v>437</v>
      </c>
      <c r="G1234" s="237"/>
      <c r="H1234" s="238" t="s">
        <v>1</v>
      </c>
      <c r="I1234" s="240"/>
      <c r="J1234" s="237"/>
      <c r="K1234" s="237"/>
      <c r="L1234" s="241"/>
      <c r="M1234" s="242"/>
      <c r="N1234" s="243"/>
      <c r="O1234" s="243"/>
      <c r="P1234" s="243"/>
      <c r="Q1234" s="243"/>
      <c r="R1234" s="243"/>
      <c r="S1234" s="243"/>
      <c r="T1234" s="244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45" t="s">
        <v>134</v>
      </c>
      <c r="AU1234" s="245" t="s">
        <v>90</v>
      </c>
      <c r="AV1234" s="13" t="s">
        <v>88</v>
      </c>
      <c r="AW1234" s="13" t="s">
        <v>38</v>
      </c>
      <c r="AX1234" s="13" t="s">
        <v>80</v>
      </c>
      <c r="AY1234" s="245" t="s">
        <v>124</v>
      </c>
    </row>
    <row r="1235" s="13" customFormat="1">
      <c r="A1235" s="13"/>
      <c r="B1235" s="236"/>
      <c r="C1235" s="237"/>
      <c r="D1235" s="231" t="s">
        <v>134</v>
      </c>
      <c r="E1235" s="238" t="s">
        <v>1</v>
      </c>
      <c r="F1235" s="239" t="s">
        <v>713</v>
      </c>
      <c r="G1235" s="237"/>
      <c r="H1235" s="238" t="s">
        <v>1</v>
      </c>
      <c r="I1235" s="240"/>
      <c r="J1235" s="237"/>
      <c r="K1235" s="237"/>
      <c r="L1235" s="241"/>
      <c r="M1235" s="242"/>
      <c r="N1235" s="243"/>
      <c r="O1235" s="243"/>
      <c r="P1235" s="243"/>
      <c r="Q1235" s="243"/>
      <c r="R1235" s="243"/>
      <c r="S1235" s="243"/>
      <c r="T1235" s="244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45" t="s">
        <v>134</v>
      </c>
      <c r="AU1235" s="245" t="s">
        <v>90</v>
      </c>
      <c r="AV1235" s="13" t="s">
        <v>88</v>
      </c>
      <c r="AW1235" s="13" t="s">
        <v>38</v>
      </c>
      <c r="AX1235" s="13" t="s">
        <v>80</v>
      </c>
      <c r="AY1235" s="245" t="s">
        <v>124</v>
      </c>
    </row>
    <row r="1236" s="14" customFormat="1">
      <c r="A1236" s="14"/>
      <c r="B1236" s="246"/>
      <c r="C1236" s="247"/>
      <c r="D1236" s="231" t="s">
        <v>134</v>
      </c>
      <c r="E1236" s="248" t="s">
        <v>1</v>
      </c>
      <c r="F1236" s="249" t="s">
        <v>88</v>
      </c>
      <c r="G1236" s="247"/>
      <c r="H1236" s="250">
        <v>1</v>
      </c>
      <c r="I1236" s="251"/>
      <c r="J1236" s="247"/>
      <c r="K1236" s="247"/>
      <c r="L1236" s="252"/>
      <c r="M1236" s="253"/>
      <c r="N1236" s="254"/>
      <c r="O1236" s="254"/>
      <c r="P1236" s="254"/>
      <c r="Q1236" s="254"/>
      <c r="R1236" s="254"/>
      <c r="S1236" s="254"/>
      <c r="T1236" s="255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6" t="s">
        <v>134</v>
      </c>
      <c r="AU1236" s="256" t="s">
        <v>90</v>
      </c>
      <c r="AV1236" s="14" t="s">
        <v>90</v>
      </c>
      <c r="AW1236" s="14" t="s">
        <v>38</v>
      </c>
      <c r="AX1236" s="14" t="s">
        <v>80</v>
      </c>
      <c r="AY1236" s="256" t="s">
        <v>124</v>
      </c>
    </row>
    <row r="1237" s="15" customFormat="1">
      <c r="A1237" s="15"/>
      <c r="B1237" s="257"/>
      <c r="C1237" s="258"/>
      <c r="D1237" s="231" t="s">
        <v>134</v>
      </c>
      <c r="E1237" s="259" t="s">
        <v>1</v>
      </c>
      <c r="F1237" s="260" t="s">
        <v>138</v>
      </c>
      <c r="G1237" s="258"/>
      <c r="H1237" s="261">
        <v>1</v>
      </c>
      <c r="I1237" s="262"/>
      <c r="J1237" s="258"/>
      <c r="K1237" s="258"/>
      <c r="L1237" s="263"/>
      <c r="M1237" s="264"/>
      <c r="N1237" s="265"/>
      <c r="O1237" s="265"/>
      <c r="P1237" s="265"/>
      <c r="Q1237" s="265"/>
      <c r="R1237" s="265"/>
      <c r="S1237" s="265"/>
      <c r="T1237" s="266"/>
      <c r="U1237" s="15"/>
      <c r="V1237" s="15"/>
      <c r="W1237" s="15"/>
      <c r="X1237" s="15"/>
      <c r="Y1237" s="15"/>
      <c r="Z1237" s="15"/>
      <c r="AA1237" s="15"/>
      <c r="AB1237" s="15"/>
      <c r="AC1237" s="15"/>
      <c r="AD1237" s="15"/>
      <c r="AE1237" s="15"/>
      <c r="AT1237" s="267" t="s">
        <v>134</v>
      </c>
      <c r="AU1237" s="267" t="s">
        <v>90</v>
      </c>
      <c r="AV1237" s="15" t="s">
        <v>131</v>
      </c>
      <c r="AW1237" s="15" t="s">
        <v>38</v>
      </c>
      <c r="AX1237" s="15" t="s">
        <v>88</v>
      </c>
      <c r="AY1237" s="267" t="s">
        <v>124</v>
      </c>
    </row>
    <row r="1238" s="2" customFormat="1" ht="49.05" customHeight="1">
      <c r="A1238" s="38"/>
      <c r="B1238" s="39"/>
      <c r="C1238" s="218" t="s">
        <v>608</v>
      </c>
      <c r="D1238" s="218" t="s">
        <v>126</v>
      </c>
      <c r="E1238" s="219" t="s">
        <v>915</v>
      </c>
      <c r="F1238" s="220" t="s">
        <v>916</v>
      </c>
      <c r="G1238" s="221" t="s">
        <v>209</v>
      </c>
      <c r="H1238" s="222">
        <v>7</v>
      </c>
      <c r="I1238" s="223"/>
      <c r="J1238" s="224">
        <f>ROUND(I1238*H1238,2)</f>
        <v>0</v>
      </c>
      <c r="K1238" s="220" t="s">
        <v>130</v>
      </c>
      <c r="L1238" s="44"/>
      <c r="M1238" s="225" t="s">
        <v>1</v>
      </c>
      <c r="N1238" s="226" t="s">
        <v>45</v>
      </c>
      <c r="O1238" s="91"/>
      <c r="P1238" s="227">
        <f>O1238*H1238</f>
        <v>0</v>
      </c>
      <c r="Q1238" s="227">
        <v>0</v>
      </c>
      <c r="R1238" s="227">
        <f>Q1238*H1238</f>
        <v>0</v>
      </c>
      <c r="S1238" s="227">
        <v>0</v>
      </c>
      <c r="T1238" s="228">
        <f>S1238*H1238</f>
        <v>0</v>
      </c>
      <c r="U1238" s="38"/>
      <c r="V1238" s="38"/>
      <c r="W1238" s="38"/>
      <c r="X1238" s="38"/>
      <c r="Y1238" s="38"/>
      <c r="Z1238" s="38"/>
      <c r="AA1238" s="38"/>
      <c r="AB1238" s="38"/>
      <c r="AC1238" s="38"/>
      <c r="AD1238" s="38"/>
      <c r="AE1238" s="38"/>
      <c r="AR1238" s="229" t="s">
        <v>381</v>
      </c>
      <c r="AT1238" s="229" t="s">
        <v>126</v>
      </c>
      <c r="AU1238" s="229" t="s">
        <v>90</v>
      </c>
      <c r="AY1238" s="17" t="s">
        <v>124</v>
      </c>
      <c r="BE1238" s="230">
        <f>IF(N1238="základní",J1238,0)</f>
        <v>0</v>
      </c>
      <c r="BF1238" s="230">
        <f>IF(N1238="snížená",J1238,0)</f>
        <v>0</v>
      </c>
      <c r="BG1238" s="230">
        <f>IF(N1238="zákl. přenesená",J1238,0)</f>
        <v>0</v>
      </c>
      <c r="BH1238" s="230">
        <f>IF(N1238="sníž. přenesená",J1238,0)</f>
        <v>0</v>
      </c>
      <c r="BI1238" s="230">
        <f>IF(N1238="nulová",J1238,0)</f>
        <v>0</v>
      </c>
      <c r="BJ1238" s="17" t="s">
        <v>88</v>
      </c>
      <c r="BK1238" s="230">
        <f>ROUND(I1238*H1238,2)</f>
        <v>0</v>
      </c>
      <c r="BL1238" s="17" t="s">
        <v>381</v>
      </c>
      <c r="BM1238" s="229" t="s">
        <v>628</v>
      </c>
    </row>
    <row r="1239" s="2" customFormat="1">
      <c r="A1239" s="38"/>
      <c r="B1239" s="39"/>
      <c r="C1239" s="40"/>
      <c r="D1239" s="231" t="s">
        <v>132</v>
      </c>
      <c r="E1239" s="40"/>
      <c r="F1239" s="232" t="s">
        <v>916</v>
      </c>
      <c r="G1239" s="40"/>
      <c r="H1239" s="40"/>
      <c r="I1239" s="233"/>
      <c r="J1239" s="40"/>
      <c r="K1239" s="40"/>
      <c r="L1239" s="44"/>
      <c r="M1239" s="234"/>
      <c r="N1239" s="235"/>
      <c r="O1239" s="91"/>
      <c r="P1239" s="91"/>
      <c r="Q1239" s="91"/>
      <c r="R1239" s="91"/>
      <c r="S1239" s="91"/>
      <c r="T1239" s="92"/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  <c r="AE1239" s="38"/>
      <c r="AT1239" s="17" t="s">
        <v>132</v>
      </c>
      <c r="AU1239" s="17" t="s">
        <v>90</v>
      </c>
    </row>
    <row r="1240" s="2" customFormat="1" ht="14.4" customHeight="1">
      <c r="A1240" s="38"/>
      <c r="B1240" s="39"/>
      <c r="C1240" s="268" t="s">
        <v>917</v>
      </c>
      <c r="D1240" s="268" t="s">
        <v>170</v>
      </c>
      <c r="E1240" s="269" t="s">
        <v>918</v>
      </c>
      <c r="F1240" s="270" t="s">
        <v>919</v>
      </c>
      <c r="G1240" s="271" t="s">
        <v>209</v>
      </c>
      <c r="H1240" s="272">
        <v>4</v>
      </c>
      <c r="I1240" s="273"/>
      <c r="J1240" s="274">
        <f>ROUND(I1240*H1240,2)</f>
        <v>0</v>
      </c>
      <c r="K1240" s="270" t="s">
        <v>390</v>
      </c>
      <c r="L1240" s="275"/>
      <c r="M1240" s="276" t="s">
        <v>1</v>
      </c>
      <c r="N1240" s="277" t="s">
        <v>45</v>
      </c>
      <c r="O1240" s="91"/>
      <c r="P1240" s="227">
        <f>O1240*H1240</f>
        <v>0</v>
      </c>
      <c r="Q1240" s="227">
        <v>0</v>
      </c>
      <c r="R1240" s="227">
        <f>Q1240*H1240</f>
        <v>0</v>
      </c>
      <c r="S1240" s="227">
        <v>0</v>
      </c>
      <c r="T1240" s="228">
        <f>S1240*H1240</f>
        <v>0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29" t="s">
        <v>391</v>
      </c>
      <c r="AT1240" s="229" t="s">
        <v>170</v>
      </c>
      <c r="AU1240" s="229" t="s">
        <v>90</v>
      </c>
      <c r="AY1240" s="17" t="s">
        <v>124</v>
      </c>
      <c r="BE1240" s="230">
        <f>IF(N1240="základní",J1240,0)</f>
        <v>0</v>
      </c>
      <c r="BF1240" s="230">
        <f>IF(N1240="snížená",J1240,0)</f>
        <v>0</v>
      </c>
      <c r="BG1240" s="230">
        <f>IF(N1240="zákl. přenesená",J1240,0)</f>
        <v>0</v>
      </c>
      <c r="BH1240" s="230">
        <f>IF(N1240="sníž. přenesená",J1240,0)</f>
        <v>0</v>
      </c>
      <c r="BI1240" s="230">
        <f>IF(N1240="nulová",J1240,0)</f>
        <v>0</v>
      </c>
      <c r="BJ1240" s="17" t="s">
        <v>88</v>
      </c>
      <c r="BK1240" s="230">
        <f>ROUND(I1240*H1240,2)</f>
        <v>0</v>
      </c>
      <c r="BL1240" s="17" t="s">
        <v>381</v>
      </c>
      <c r="BM1240" s="229" t="s">
        <v>920</v>
      </c>
    </row>
    <row r="1241" s="2" customFormat="1">
      <c r="A1241" s="38"/>
      <c r="B1241" s="39"/>
      <c r="C1241" s="40"/>
      <c r="D1241" s="231" t="s">
        <v>132</v>
      </c>
      <c r="E1241" s="40"/>
      <c r="F1241" s="232" t="s">
        <v>919</v>
      </c>
      <c r="G1241" s="40"/>
      <c r="H1241" s="40"/>
      <c r="I1241" s="233"/>
      <c r="J1241" s="40"/>
      <c r="K1241" s="40"/>
      <c r="L1241" s="44"/>
      <c r="M1241" s="234"/>
      <c r="N1241" s="235"/>
      <c r="O1241" s="91"/>
      <c r="P1241" s="91"/>
      <c r="Q1241" s="91"/>
      <c r="R1241" s="91"/>
      <c r="S1241" s="91"/>
      <c r="T1241" s="92"/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  <c r="AE1241" s="38"/>
      <c r="AT1241" s="17" t="s">
        <v>132</v>
      </c>
      <c r="AU1241" s="17" t="s">
        <v>90</v>
      </c>
    </row>
    <row r="1242" s="13" customFormat="1">
      <c r="A1242" s="13"/>
      <c r="B1242" s="236"/>
      <c r="C1242" s="237"/>
      <c r="D1242" s="231" t="s">
        <v>134</v>
      </c>
      <c r="E1242" s="238" t="s">
        <v>1</v>
      </c>
      <c r="F1242" s="239" t="s">
        <v>437</v>
      </c>
      <c r="G1242" s="237"/>
      <c r="H1242" s="238" t="s">
        <v>1</v>
      </c>
      <c r="I1242" s="240"/>
      <c r="J1242" s="237"/>
      <c r="K1242" s="237"/>
      <c r="L1242" s="241"/>
      <c r="M1242" s="242"/>
      <c r="N1242" s="243"/>
      <c r="O1242" s="243"/>
      <c r="P1242" s="243"/>
      <c r="Q1242" s="243"/>
      <c r="R1242" s="243"/>
      <c r="S1242" s="243"/>
      <c r="T1242" s="244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45" t="s">
        <v>134</v>
      </c>
      <c r="AU1242" s="245" t="s">
        <v>90</v>
      </c>
      <c r="AV1242" s="13" t="s">
        <v>88</v>
      </c>
      <c r="AW1242" s="13" t="s">
        <v>38</v>
      </c>
      <c r="AX1242" s="13" t="s">
        <v>80</v>
      </c>
      <c r="AY1242" s="245" t="s">
        <v>124</v>
      </c>
    </row>
    <row r="1243" s="13" customFormat="1">
      <c r="A1243" s="13"/>
      <c r="B1243" s="236"/>
      <c r="C1243" s="237"/>
      <c r="D1243" s="231" t="s">
        <v>134</v>
      </c>
      <c r="E1243" s="238" t="s">
        <v>1</v>
      </c>
      <c r="F1243" s="239" t="s">
        <v>695</v>
      </c>
      <c r="G1243" s="237"/>
      <c r="H1243" s="238" t="s">
        <v>1</v>
      </c>
      <c r="I1243" s="240"/>
      <c r="J1243" s="237"/>
      <c r="K1243" s="237"/>
      <c r="L1243" s="241"/>
      <c r="M1243" s="242"/>
      <c r="N1243" s="243"/>
      <c r="O1243" s="243"/>
      <c r="P1243" s="243"/>
      <c r="Q1243" s="243"/>
      <c r="R1243" s="243"/>
      <c r="S1243" s="243"/>
      <c r="T1243" s="244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45" t="s">
        <v>134</v>
      </c>
      <c r="AU1243" s="245" t="s">
        <v>90</v>
      </c>
      <c r="AV1243" s="13" t="s">
        <v>88</v>
      </c>
      <c r="AW1243" s="13" t="s">
        <v>38</v>
      </c>
      <c r="AX1243" s="13" t="s">
        <v>80</v>
      </c>
      <c r="AY1243" s="245" t="s">
        <v>124</v>
      </c>
    </row>
    <row r="1244" s="14" customFormat="1">
      <c r="A1244" s="14"/>
      <c r="B1244" s="246"/>
      <c r="C1244" s="247"/>
      <c r="D1244" s="231" t="s">
        <v>134</v>
      </c>
      <c r="E1244" s="248" t="s">
        <v>1</v>
      </c>
      <c r="F1244" s="249" t="s">
        <v>88</v>
      </c>
      <c r="G1244" s="247"/>
      <c r="H1244" s="250">
        <v>1</v>
      </c>
      <c r="I1244" s="251"/>
      <c r="J1244" s="247"/>
      <c r="K1244" s="247"/>
      <c r="L1244" s="252"/>
      <c r="M1244" s="253"/>
      <c r="N1244" s="254"/>
      <c r="O1244" s="254"/>
      <c r="P1244" s="254"/>
      <c r="Q1244" s="254"/>
      <c r="R1244" s="254"/>
      <c r="S1244" s="254"/>
      <c r="T1244" s="255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6" t="s">
        <v>134</v>
      </c>
      <c r="AU1244" s="256" t="s">
        <v>90</v>
      </c>
      <c r="AV1244" s="14" t="s">
        <v>90</v>
      </c>
      <c r="AW1244" s="14" t="s">
        <v>38</v>
      </c>
      <c r="AX1244" s="14" t="s">
        <v>80</v>
      </c>
      <c r="AY1244" s="256" t="s">
        <v>124</v>
      </c>
    </row>
    <row r="1245" s="13" customFormat="1">
      <c r="A1245" s="13"/>
      <c r="B1245" s="236"/>
      <c r="C1245" s="237"/>
      <c r="D1245" s="231" t="s">
        <v>134</v>
      </c>
      <c r="E1245" s="238" t="s">
        <v>1</v>
      </c>
      <c r="F1245" s="239" t="s">
        <v>696</v>
      </c>
      <c r="G1245" s="237"/>
      <c r="H1245" s="238" t="s">
        <v>1</v>
      </c>
      <c r="I1245" s="240"/>
      <c r="J1245" s="237"/>
      <c r="K1245" s="237"/>
      <c r="L1245" s="241"/>
      <c r="M1245" s="242"/>
      <c r="N1245" s="243"/>
      <c r="O1245" s="243"/>
      <c r="P1245" s="243"/>
      <c r="Q1245" s="243"/>
      <c r="R1245" s="243"/>
      <c r="S1245" s="243"/>
      <c r="T1245" s="244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5" t="s">
        <v>134</v>
      </c>
      <c r="AU1245" s="245" t="s">
        <v>90</v>
      </c>
      <c r="AV1245" s="13" t="s">
        <v>88</v>
      </c>
      <c r="AW1245" s="13" t="s">
        <v>38</v>
      </c>
      <c r="AX1245" s="13" t="s">
        <v>80</v>
      </c>
      <c r="AY1245" s="245" t="s">
        <v>124</v>
      </c>
    </row>
    <row r="1246" s="14" customFormat="1">
      <c r="A1246" s="14"/>
      <c r="B1246" s="246"/>
      <c r="C1246" s="247"/>
      <c r="D1246" s="231" t="s">
        <v>134</v>
      </c>
      <c r="E1246" s="248" t="s">
        <v>1</v>
      </c>
      <c r="F1246" s="249" t="s">
        <v>88</v>
      </c>
      <c r="G1246" s="247"/>
      <c r="H1246" s="250">
        <v>1</v>
      </c>
      <c r="I1246" s="251"/>
      <c r="J1246" s="247"/>
      <c r="K1246" s="247"/>
      <c r="L1246" s="252"/>
      <c r="M1246" s="253"/>
      <c r="N1246" s="254"/>
      <c r="O1246" s="254"/>
      <c r="P1246" s="254"/>
      <c r="Q1246" s="254"/>
      <c r="R1246" s="254"/>
      <c r="S1246" s="254"/>
      <c r="T1246" s="255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6" t="s">
        <v>134</v>
      </c>
      <c r="AU1246" s="256" t="s">
        <v>90</v>
      </c>
      <c r="AV1246" s="14" t="s">
        <v>90</v>
      </c>
      <c r="AW1246" s="14" t="s">
        <v>38</v>
      </c>
      <c r="AX1246" s="14" t="s">
        <v>80</v>
      </c>
      <c r="AY1246" s="256" t="s">
        <v>124</v>
      </c>
    </row>
    <row r="1247" s="13" customFormat="1">
      <c r="A1247" s="13"/>
      <c r="B1247" s="236"/>
      <c r="C1247" s="237"/>
      <c r="D1247" s="231" t="s">
        <v>134</v>
      </c>
      <c r="E1247" s="238" t="s">
        <v>1</v>
      </c>
      <c r="F1247" s="239" t="s">
        <v>697</v>
      </c>
      <c r="G1247" s="237"/>
      <c r="H1247" s="238" t="s">
        <v>1</v>
      </c>
      <c r="I1247" s="240"/>
      <c r="J1247" s="237"/>
      <c r="K1247" s="237"/>
      <c r="L1247" s="241"/>
      <c r="M1247" s="242"/>
      <c r="N1247" s="243"/>
      <c r="O1247" s="243"/>
      <c r="P1247" s="243"/>
      <c r="Q1247" s="243"/>
      <c r="R1247" s="243"/>
      <c r="S1247" s="243"/>
      <c r="T1247" s="244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45" t="s">
        <v>134</v>
      </c>
      <c r="AU1247" s="245" t="s">
        <v>90</v>
      </c>
      <c r="AV1247" s="13" t="s">
        <v>88</v>
      </c>
      <c r="AW1247" s="13" t="s">
        <v>38</v>
      </c>
      <c r="AX1247" s="13" t="s">
        <v>80</v>
      </c>
      <c r="AY1247" s="245" t="s">
        <v>124</v>
      </c>
    </row>
    <row r="1248" s="14" customFormat="1">
      <c r="A1248" s="14"/>
      <c r="B1248" s="246"/>
      <c r="C1248" s="247"/>
      <c r="D1248" s="231" t="s">
        <v>134</v>
      </c>
      <c r="E1248" s="248" t="s">
        <v>1</v>
      </c>
      <c r="F1248" s="249" t="s">
        <v>88</v>
      </c>
      <c r="G1248" s="247"/>
      <c r="H1248" s="250">
        <v>1</v>
      </c>
      <c r="I1248" s="251"/>
      <c r="J1248" s="247"/>
      <c r="K1248" s="247"/>
      <c r="L1248" s="252"/>
      <c r="M1248" s="253"/>
      <c r="N1248" s="254"/>
      <c r="O1248" s="254"/>
      <c r="P1248" s="254"/>
      <c r="Q1248" s="254"/>
      <c r="R1248" s="254"/>
      <c r="S1248" s="254"/>
      <c r="T1248" s="255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6" t="s">
        <v>134</v>
      </c>
      <c r="AU1248" s="256" t="s">
        <v>90</v>
      </c>
      <c r="AV1248" s="14" t="s">
        <v>90</v>
      </c>
      <c r="AW1248" s="14" t="s">
        <v>38</v>
      </c>
      <c r="AX1248" s="14" t="s">
        <v>80</v>
      </c>
      <c r="AY1248" s="256" t="s">
        <v>124</v>
      </c>
    </row>
    <row r="1249" s="13" customFormat="1">
      <c r="A1249" s="13"/>
      <c r="B1249" s="236"/>
      <c r="C1249" s="237"/>
      <c r="D1249" s="231" t="s">
        <v>134</v>
      </c>
      <c r="E1249" s="238" t="s">
        <v>1</v>
      </c>
      <c r="F1249" s="239" t="s">
        <v>698</v>
      </c>
      <c r="G1249" s="237"/>
      <c r="H1249" s="238" t="s">
        <v>1</v>
      </c>
      <c r="I1249" s="240"/>
      <c r="J1249" s="237"/>
      <c r="K1249" s="237"/>
      <c r="L1249" s="241"/>
      <c r="M1249" s="242"/>
      <c r="N1249" s="243"/>
      <c r="O1249" s="243"/>
      <c r="P1249" s="243"/>
      <c r="Q1249" s="243"/>
      <c r="R1249" s="243"/>
      <c r="S1249" s="243"/>
      <c r="T1249" s="244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45" t="s">
        <v>134</v>
      </c>
      <c r="AU1249" s="245" t="s">
        <v>90</v>
      </c>
      <c r="AV1249" s="13" t="s">
        <v>88</v>
      </c>
      <c r="AW1249" s="13" t="s">
        <v>38</v>
      </c>
      <c r="AX1249" s="13" t="s">
        <v>80</v>
      </c>
      <c r="AY1249" s="245" t="s">
        <v>124</v>
      </c>
    </row>
    <row r="1250" s="14" customFormat="1">
      <c r="A1250" s="14"/>
      <c r="B1250" s="246"/>
      <c r="C1250" s="247"/>
      <c r="D1250" s="231" t="s">
        <v>134</v>
      </c>
      <c r="E1250" s="248" t="s">
        <v>1</v>
      </c>
      <c r="F1250" s="249" t="s">
        <v>88</v>
      </c>
      <c r="G1250" s="247"/>
      <c r="H1250" s="250">
        <v>1</v>
      </c>
      <c r="I1250" s="251"/>
      <c r="J1250" s="247"/>
      <c r="K1250" s="247"/>
      <c r="L1250" s="252"/>
      <c r="M1250" s="253"/>
      <c r="N1250" s="254"/>
      <c r="O1250" s="254"/>
      <c r="P1250" s="254"/>
      <c r="Q1250" s="254"/>
      <c r="R1250" s="254"/>
      <c r="S1250" s="254"/>
      <c r="T1250" s="255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56" t="s">
        <v>134</v>
      </c>
      <c r="AU1250" s="256" t="s">
        <v>90</v>
      </c>
      <c r="AV1250" s="14" t="s">
        <v>90</v>
      </c>
      <c r="AW1250" s="14" t="s">
        <v>38</v>
      </c>
      <c r="AX1250" s="14" t="s">
        <v>80</v>
      </c>
      <c r="AY1250" s="256" t="s">
        <v>124</v>
      </c>
    </row>
    <row r="1251" s="15" customFormat="1">
      <c r="A1251" s="15"/>
      <c r="B1251" s="257"/>
      <c r="C1251" s="258"/>
      <c r="D1251" s="231" t="s">
        <v>134</v>
      </c>
      <c r="E1251" s="259" t="s">
        <v>1</v>
      </c>
      <c r="F1251" s="260" t="s">
        <v>138</v>
      </c>
      <c r="G1251" s="258"/>
      <c r="H1251" s="261">
        <v>4</v>
      </c>
      <c r="I1251" s="262"/>
      <c r="J1251" s="258"/>
      <c r="K1251" s="258"/>
      <c r="L1251" s="263"/>
      <c r="M1251" s="264"/>
      <c r="N1251" s="265"/>
      <c r="O1251" s="265"/>
      <c r="P1251" s="265"/>
      <c r="Q1251" s="265"/>
      <c r="R1251" s="265"/>
      <c r="S1251" s="265"/>
      <c r="T1251" s="266"/>
      <c r="U1251" s="15"/>
      <c r="V1251" s="15"/>
      <c r="W1251" s="15"/>
      <c r="X1251" s="15"/>
      <c r="Y1251" s="15"/>
      <c r="Z1251" s="15"/>
      <c r="AA1251" s="15"/>
      <c r="AB1251" s="15"/>
      <c r="AC1251" s="15"/>
      <c r="AD1251" s="15"/>
      <c r="AE1251" s="15"/>
      <c r="AT1251" s="267" t="s">
        <v>134</v>
      </c>
      <c r="AU1251" s="267" t="s">
        <v>90</v>
      </c>
      <c r="AV1251" s="15" t="s">
        <v>131</v>
      </c>
      <c r="AW1251" s="15" t="s">
        <v>38</v>
      </c>
      <c r="AX1251" s="15" t="s">
        <v>88</v>
      </c>
      <c r="AY1251" s="267" t="s">
        <v>124</v>
      </c>
    </row>
    <row r="1252" s="2" customFormat="1" ht="14.4" customHeight="1">
      <c r="A1252" s="38"/>
      <c r="B1252" s="39"/>
      <c r="C1252" s="268" t="s">
        <v>613</v>
      </c>
      <c r="D1252" s="268" t="s">
        <v>170</v>
      </c>
      <c r="E1252" s="269" t="s">
        <v>921</v>
      </c>
      <c r="F1252" s="270" t="s">
        <v>922</v>
      </c>
      <c r="G1252" s="271" t="s">
        <v>209</v>
      </c>
      <c r="H1252" s="272">
        <v>3</v>
      </c>
      <c r="I1252" s="273"/>
      <c r="J1252" s="274">
        <f>ROUND(I1252*H1252,2)</f>
        <v>0</v>
      </c>
      <c r="K1252" s="270" t="s">
        <v>390</v>
      </c>
      <c r="L1252" s="275"/>
      <c r="M1252" s="276" t="s">
        <v>1</v>
      </c>
      <c r="N1252" s="277" t="s">
        <v>45</v>
      </c>
      <c r="O1252" s="91"/>
      <c r="P1252" s="227">
        <f>O1252*H1252</f>
        <v>0</v>
      </c>
      <c r="Q1252" s="227">
        <v>0</v>
      </c>
      <c r="R1252" s="227">
        <f>Q1252*H1252</f>
        <v>0</v>
      </c>
      <c r="S1252" s="227">
        <v>0</v>
      </c>
      <c r="T1252" s="228">
        <f>S1252*H1252</f>
        <v>0</v>
      </c>
      <c r="U1252" s="38"/>
      <c r="V1252" s="38"/>
      <c r="W1252" s="38"/>
      <c r="X1252" s="38"/>
      <c r="Y1252" s="38"/>
      <c r="Z1252" s="38"/>
      <c r="AA1252" s="38"/>
      <c r="AB1252" s="38"/>
      <c r="AC1252" s="38"/>
      <c r="AD1252" s="38"/>
      <c r="AE1252" s="38"/>
      <c r="AR1252" s="229" t="s">
        <v>391</v>
      </c>
      <c r="AT1252" s="229" t="s">
        <v>170</v>
      </c>
      <c r="AU1252" s="229" t="s">
        <v>90</v>
      </c>
      <c r="AY1252" s="17" t="s">
        <v>124</v>
      </c>
      <c r="BE1252" s="230">
        <f>IF(N1252="základní",J1252,0)</f>
        <v>0</v>
      </c>
      <c r="BF1252" s="230">
        <f>IF(N1252="snížená",J1252,0)</f>
        <v>0</v>
      </c>
      <c r="BG1252" s="230">
        <f>IF(N1252="zákl. přenesená",J1252,0)</f>
        <v>0</v>
      </c>
      <c r="BH1252" s="230">
        <f>IF(N1252="sníž. přenesená",J1252,0)</f>
        <v>0</v>
      </c>
      <c r="BI1252" s="230">
        <f>IF(N1252="nulová",J1252,0)</f>
        <v>0</v>
      </c>
      <c r="BJ1252" s="17" t="s">
        <v>88</v>
      </c>
      <c r="BK1252" s="230">
        <f>ROUND(I1252*H1252,2)</f>
        <v>0</v>
      </c>
      <c r="BL1252" s="17" t="s">
        <v>381</v>
      </c>
      <c r="BM1252" s="229" t="s">
        <v>923</v>
      </c>
    </row>
    <row r="1253" s="2" customFormat="1">
      <c r="A1253" s="38"/>
      <c r="B1253" s="39"/>
      <c r="C1253" s="40"/>
      <c r="D1253" s="231" t="s">
        <v>132</v>
      </c>
      <c r="E1253" s="40"/>
      <c r="F1253" s="232" t="s">
        <v>922</v>
      </c>
      <c r="G1253" s="40"/>
      <c r="H1253" s="40"/>
      <c r="I1253" s="233"/>
      <c r="J1253" s="40"/>
      <c r="K1253" s="40"/>
      <c r="L1253" s="44"/>
      <c r="M1253" s="234"/>
      <c r="N1253" s="235"/>
      <c r="O1253" s="91"/>
      <c r="P1253" s="91"/>
      <c r="Q1253" s="91"/>
      <c r="R1253" s="91"/>
      <c r="S1253" s="91"/>
      <c r="T1253" s="92"/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T1253" s="17" t="s">
        <v>132</v>
      </c>
      <c r="AU1253" s="17" t="s">
        <v>90</v>
      </c>
    </row>
    <row r="1254" s="13" customFormat="1">
      <c r="A1254" s="13"/>
      <c r="B1254" s="236"/>
      <c r="C1254" s="237"/>
      <c r="D1254" s="231" t="s">
        <v>134</v>
      </c>
      <c r="E1254" s="238" t="s">
        <v>1</v>
      </c>
      <c r="F1254" s="239" t="s">
        <v>437</v>
      </c>
      <c r="G1254" s="237"/>
      <c r="H1254" s="238" t="s">
        <v>1</v>
      </c>
      <c r="I1254" s="240"/>
      <c r="J1254" s="237"/>
      <c r="K1254" s="237"/>
      <c r="L1254" s="241"/>
      <c r="M1254" s="242"/>
      <c r="N1254" s="243"/>
      <c r="O1254" s="243"/>
      <c r="P1254" s="243"/>
      <c r="Q1254" s="243"/>
      <c r="R1254" s="243"/>
      <c r="S1254" s="243"/>
      <c r="T1254" s="244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45" t="s">
        <v>134</v>
      </c>
      <c r="AU1254" s="245" t="s">
        <v>90</v>
      </c>
      <c r="AV1254" s="13" t="s">
        <v>88</v>
      </c>
      <c r="AW1254" s="13" t="s">
        <v>38</v>
      </c>
      <c r="AX1254" s="13" t="s">
        <v>80</v>
      </c>
      <c r="AY1254" s="245" t="s">
        <v>124</v>
      </c>
    </row>
    <row r="1255" s="13" customFormat="1">
      <c r="A1255" s="13"/>
      <c r="B1255" s="236"/>
      <c r="C1255" s="237"/>
      <c r="D1255" s="231" t="s">
        <v>134</v>
      </c>
      <c r="E1255" s="238" t="s">
        <v>1</v>
      </c>
      <c r="F1255" s="239" t="s">
        <v>354</v>
      </c>
      <c r="G1255" s="237"/>
      <c r="H1255" s="238" t="s">
        <v>1</v>
      </c>
      <c r="I1255" s="240"/>
      <c r="J1255" s="237"/>
      <c r="K1255" s="237"/>
      <c r="L1255" s="241"/>
      <c r="M1255" s="242"/>
      <c r="N1255" s="243"/>
      <c r="O1255" s="243"/>
      <c r="P1255" s="243"/>
      <c r="Q1255" s="243"/>
      <c r="R1255" s="243"/>
      <c r="S1255" s="243"/>
      <c r="T1255" s="244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45" t="s">
        <v>134</v>
      </c>
      <c r="AU1255" s="245" t="s">
        <v>90</v>
      </c>
      <c r="AV1255" s="13" t="s">
        <v>88</v>
      </c>
      <c r="AW1255" s="13" t="s">
        <v>38</v>
      </c>
      <c r="AX1255" s="13" t="s">
        <v>80</v>
      </c>
      <c r="AY1255" s="245" t="s">
        <v>124</v>
      </c>
    </row>
    <row r="1256" s="14" customFormat="1">
      <c r="A1256" s="14"/>
      <c r="B1256" s="246"/>
      <c r="C1256" s="247"/>
      <c r="D1256" s="231" t="s">
        <v>134</v>
      </c>
      <c r="E1256" s="248" t="s">
        <v>1</v>
      </c>
      <c r="F1256" s="249" t="s">
        <v>88</v>
      </c>
      <c r="G1256" s="247"/>
      <c r="H1256" s="250">
        <v>1</v>
      </c>
      <c r="I1256" s="251"/>
      <c r="J1256" s="247"/>
      <c r="K1256" s="247"/>
      <c r="L1256" s="252"/>
      <c r="M1256" s="253"/>
      <c r="N1256" s="254"/>
      <c r="O1256" s="254"/>
      <c r="P1256" s="254"/>
      <c r="Q1256" s="254"/>
      <c r="R1256" s="254"/>
      <c r="S1256" s="254"/>
      <c r="T1256" s="255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6" t="s">
        <v>134</v>
      </c>
      <c r="AU1256" s="256" t="s">
        <v>90</v>
      </c>
      <c r="AV1256" s="14" t="s">
        <v>90</v>
      </c>
      <c r="AW1256" s="14" t="s">
        <v>38</v>
      </c>
      <c r="AX1256" s="14" t="s">
        <v>80</v>
      </c>
      <c r="AY1256" s="256" t="s">
        <v>124</v>
      </c>
    </row>
    <row r="1257" s="13" customFormat="1">
      <c r="A1257" s="13"/>
      <c r="B1257" s="236"/>
      <c r="C1257" s="237"/>
      <c r="D1257" s="231" t="s">
        <v>134</v>
      </c>
      <c r="E1257" s="238" t="s">
        <v>1</v>
      </c>
      <c r="F1257" s="239" t="s">
        <v>742</v>
      </c>
      <c r="G1257" s="237"/>
      <c r="H1257" s="238" t="s">
        <v>1</v>
      </c>
      <c r="I1257" s="240"/>
      <c r="J1257" s="237"/>
      <c r="K1257" s="237"/>
      <c r="L1257" s="241"/>
      <c r="M1257" s="242"/>
      <c r="N1257" s="243"/>
      <c r="O1257" s="243"/>
      <c r="P1257" s="243"/>
      <c r="Q1257" s="243"/>
      <c r="R1257" s="243"/>
      <c r="S1257" s="243"/>
      <c r="T1257" s="244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45" t="s">
        <v>134</v>
      </c>
      <c r="AU1257" s="245" t="s">
        <v>90</v>
      </c>
      <c r="AV1257" s="13" t="s">
        <v>88</v>
      </c>
      <c r="AW1257" s="13" t="s">
        <v>38</v>
      </c>
      <c r="AX1257" s="13" t="s">
        <v>80</v>
      </c>
      <c r="AY1257" s="245" t="s">
        <v>124</v>
      </c>
    </row>
    <row r="1258" s="14" customFormat="1">
      <c r="A1258" s="14"/>
      <c r="B1258" s="246"/>
      <c r="C1258" s="247"/>
      <c r="D1258" s="231" t="s">
        <v>134</v>
      </c>
      <c r="E1258" s="248" t="s">
        <v>1</v>
      </c>
      <c r="F1258" s="249" t="s">
        <v>88</v>
      </c>
      <c r="G1258" s="247"/>
      <c r="H1258" s="250">
        <v>1</v>
      </c>
      <c r="I1258" s="251"/>
      <c r="J1258" s="247"/>
      <c r="K1258" s="247"/>
      <c r="L1258" s="252"/>
      <c r="M1258" s="253"/>
      <c r="N1258" s="254"/>
      <c r="O1258" s="254"/>
      <c r="P1258" s="254"/>
      <c r="Q1258" s="254"/>
      <c r="R1258" s="254"/>
      <c r="S1258" s="254"/>
      <c r="T1258" s="255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56" t="s">
        <v>134</v>
      </c>
      <c r="AU1258" s="256" t="s">
        <v>90</v>
      </c>
      <c r="AV1258" s="14" t="s">
        <v>90</v>
      </c>
      <c r="AW1258" s="14" t="s">
        <v>38</v>
      </c>
      <c r="AX1258" s="14" t="s">
        <v>80</v>
      </c>
      <c r="AY1258" s="256" t="s">
        <v>124</v>
      </c>
    </row>
    <row r="1259" s="13" customFormat="1">
      <c r="A1259" s="13"/>
      <c r="B1259" s="236"/>
      <c r="C1259" s="237"/>
      <c r="D1259" s="231" t="s">
        <v>134</v>
      </c>
      <c r="E1259" s="238" t="s">
        <v>1</v>
      </c>
      <c r="F1259" s="239" t="s">
        <v>690</v>
      </c>
      <c r="G1259" s="237"/>
      <c r="H1259" s="238" t="s">
        <v>1</v>
      </c>
      <c r="I1259" s="240"/>
      <c r="J1259" s="237"/>
      <c r="K1259" s="237"/>
      <c r="L1259" s="241"/>
      <c r="M1259" s="242"/>
      <c r="N1259" s="243"/>
      <c r="O1259" s="243"/>
      <c r="P1259" s="243"/>
      <c r="Q1259" s="243"/>
      <c r="R1259" s="243"/>
      <c r="S1259" s="243"/>
      <c r="T1259" s="244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5" t="s">
        <v>134</v>
      </c>
      <c r="AU1259" s="245" t="s">
        <v>90</v>
      </c>
      <c r="AV1259" s="13" t="s">
        <v>88</v>
      </c>
      <c r="AW1259" s="13" t="s">
        <v>38</v>
      </c>
      <c r="AX1259" s="13" t="s">
        <v>80</v>
      </c>
      <c r="AY1259" s="245" t="s">
        <v>124</v>
      </c>
    </row>
    <row r="1260" s="14" customFormat="1">
      <c r="A1260" s="14"/>
      <c r="B1260" s="246"/>
      <c r="C1260" s="247"/>
      <c r="D1260" s="231" t="s">
        <v>134</v>
      </c>
      <c r="E1260" s="248" t="s">
        <v>1</v>
      </c>
      <c r="F1260" s="249" t="s">
        <v>88</v>
      </c>
      <c r="G1260" s="247"/>
      <c r="H1260" s="250">
        <v>1</v>
      </c>
      <c r="I1260" s="251"/>
      <c r="J1260" s="247"/>
      <c r="K1260" s="247"/>
      <c r="L1260" s="252"/>
      <c r="M1260" s="253"/>
      <c r="N1260" s="254"/>
      <c r="O1260" s="254"/>
      <c r="P1260" s="254"/>
      <c r="Q1260" s="254"/>
      <c r="R1260" s="254"/>
      <c r="S1260" s="254"/>
      <c r="T1260" s="255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56" t="s">
        <v>134</v>
      </c>
      <c r="AU1260" s="256" t="s">
        <v>90</v>
      </c>
      <c r="AV1260" s="14" t="s">
        <v>90</v>
      </c>
      <c r="AW1260" s="14" t="s">
        <v>38</v>
      </c>
      <c r="AX1260" s="14" t="s">
        <v>80</v>
      </c>
      <c r="AY1260" s="256" t="s">
        <v>124</v>
      </c>
    </row>
    <row r="1261" s="15" customFormat="1">
      <c r="A1261" s="15"/>
      <c r="B1261" s="257"/>
      <c r="C1261" s="258"/>
      <c r="D1261" s="231" t="s">
        <v>134</v>
      </c>
      <c r="E1261" s="259" t="s">
        <v>1</v>
      </c>
      <c r="F1261" s="260" t="s">
        <v>138</v>
      </c>
      <c r="G1261" s="258"/>
      <c r="H1261" s="261">
        <v>3</v>
      </c>
      <c r="I1261" s="262"/>
      <c r="J1261" s="258"/>
      <c r="K1261" s="258"/>
      <c r="L1261" s="263"/>
      <c r="M1261" s="264"/>
      <c r="N1261" s="265"/>
      <c r="O1261" s="265"/>
      <c r="P1261" s="265"/>
      <c r="Q1261" s="265"/>
      <c r="R1261" s="265"/>
      <c r="S1261" s="265"/>
      <c r="T1261" s="266"/>
      <c r="U1261" s="15"/>
      <c r="V1261" s="15"/>
      <c r="W1261" s="15"/>
      <c r="X1261" s="15"/>
      <c r="Y1261" s="15"/>
      <c r="Z1261" s="15"/>
      <c r="AA1261" s="15"/>
      <c r="AB1261" s="15"/>
      <c r="AC1261" s="15"/>
      <c r="AD1261" s="15"/>
      <c r="AE1261" s="15"/>
      <c r="AT1261" s="267" t="s">
        <v>134</v>
      </c>
      <c r="AU1261" s="267" t="s">
        <v>90</v>
      </c>
      <c r="AV1261" s="15" t="s">
        <v>131</v>
      </c>
      <c r="AW1261" s="15" t="s">
        <v>38</v>
      </c>
      <c r="AX1261" s="15" t="s">
        <v>88</v>
      </c>
      <c r="AY1261" s="267" t="s">
        <v>124</v>
      </c>
    </row>
    <row r="1262" s="2" customFormat="1" ht="24.15" customHeight="1">
      <c r="A1262" s="38"/>
      <c r="B1262" s="39"/>
      <c r="C1262" s="218" t="s">
        <v>924</v>
      </c>
      <c r="D1262" s="218" t="s">
        <v>126</v>
      </c>
      <c r="E1262" s="219" t="s">
        <v>925</v>
      </c>
      <c r="F1262" s="220" t="s">
        <v>926</v>
      </c>
      <c r="G1262" s="221" t="s">
        <v>209</v>
      </c>
      <c r="H1262" s="222">
        <v>7</v>
      </c>
      <c r="I1262" s="223"/>
      <c r="J1262" s="224">
        <f>ROUND(I1262*H1262,2)</f>
        <v>0</v>
      </c>
      <c r="K1262" s="220" t="s">
        <v>130</v>
      </c>
      <c r="L1262" s="44"/>
      <c r="M1262" s="225" t="s">
        <v>1</v>
      </c>
      <c r="N1262" s="226" t="s">
        <v>45</v>
      </c>
      <c r="O1262" s="91"/>
      <c r="P1262" s="227">
        <f>O1262*H1262</f>
        <v>0</v>
      </c>
      <c r="Q1262" s="227">
        <v>0</v>
      </c>
      <c r="R1262" s="227">
        <f>Q1262*H1262</f>
        <v>0</v>
      </c>
      <c r="S1262" s="227">
        <v>0</v>
      </c>
      <c r="T1262" s="228">
        <f>S1262*H1262</f>
        <v>0</v>
      </c>
      <c r="U1262" s="38"/>
      <c r="V1262" s="38"/>
      <c r="W1262" s="38"/>
      <c r="X1262" s="38"/>
      <c r="Y1262" s="38"/>
      <c r="Z1262" s="38"/>
      <c r="AA1262" s="38"/>
      <c r="AB1262" s="38"/>
      <c r="AC1262" s="38"/>
      <c r="AD1262" s="38"/>
      <c r="AE1262" s="38"/>
      <c r="AR1262" s="229" t="s">
        <v>381</v>
      </c>
      <c r="AT1262" s="229" t="s">
        <v>126</v>
      </c>
      <c r="AU1262" s="229" t="s">
        <v>90</v>
      </c>
      <c r="AY1262" s="17" t="s">
        <v>124</v>
      </c>
      <c r="BE1262" s="230">
        <f>IF(N1262="základní",J1262,0)</f>
        <v>0</v>
      </c>
      <c r="BF1262" s="230">
        <f>IF(N1262="snížená",J1262,0)</f>
        <v>0</v>
      </c>
      <c r="BG1262" s="230">
        <f>IF(N1262="zákl. přenesená",J1262,0)</f>
        <v>0</v>
      </c>
      <c r="BH1262" s="230">
        <f>IF(N1262="sníž. přenesená",J1262,0)</f>
        <v>0</v>
      </c>
      <c r="BI1262" s="230">
        <f>IF(N1262="nulová",J1262,0)</f>
        <v>0</v>
      </c>
      <c r="BJ1262" s="17" t="s">
        <v>88</v>
      </c>
      <c r="BK1262" s="230">
        <f>ROUND(I1262*H1262,2)</f>
        <v>0</v>
      </c>
      <c r="BL1262" s="17" t="s">
        <v>381</v>
      </c>
      <c r="BM1262" s="229" t="s">
        <v>927</v>
      </c>
    </row>
    <row r="1263" s="2" customFormat="1">
      <c r="A1263" s="38"/>
      <c r="B1263" s="39"/>
      <c r="C1263" s="40"/>
      <c r="D1263" s="231" t="s">
        <v>132</v>
      </c>
      <c r="E1263" s="40"/>
      <c r="F1263" s="232" t="s">
        <v>926</v>
      </c>
      <c r="G1263" s="40"/>
      <c r="H1263" s="40"/>
      <c r="I1263" s="233"/>
      <c r="J1263" s="40"/>
      <c r="K1263" s="40"/>
      <c r="L1263" s="44"/>
      <c r="M1263" s="234"/>
      <c r="N1263" s="235"/>
      <c r="O1263" s="91"/>
      <c r="P1263" s="91"/>
      <c r="Q1263" s="91"/>
      <c r="R1263" s="91"/>
      <c r="S1263" s="91"/>
      <c r="T1263" s="92"/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T1263" s="17" t="s">
        <v>132</v>
      </c>
      <c r="AU1263" s="17" t="s">
        <v>90</v>
      </c>
    </row>
    <row r="1264" s="2" customFormat="1" ht="14.4" customHeight="1">
      <c r="A1264" s="38"/>
      <c r="B1264" s="39"/>
      <c r="C1264" s="268" t="s">
        <v>617</v>
      </c>
      <c r="D1264" s="268" t="s">
        <v>170</v>
      </c>
      <c r="E1264" s="269" t="s">
        <v>928</v>
      </c>
      <c r="F1264" s="270" t="s">
        <v>929</v>
      </c>
      <c r="G1264" s="271" t="s">
        <v>209</v>
      </c>
      <c r="H1264" s="272">
        <v>7</v>
      </c>
      <c r="I1264" s="273"/>
      <c r="J1264" s="274">
        <f>ROUND(I1264*H1264,2)</f>
        <v>0</v>
      </c>
      <c r="K1264" s="270" t="s">
        <v>390</v>
      </c>
      <c r="L1264" s="275"/>
      <c r="M1264" s="276" t="s">
        <v>1</v>
      </c>
      <c r="N1264" s="277" t="s">
        <v>45</v>
      </c>
      <c r="O1264" s="91"/>
      <c r="P1264" s="227">
        <f>O1264*H1264</f>
        <v>0</v>
      </c>
      <c r="Q1264" s="227">
        <v>0</v>
      </c>
      <c r="R1264" s="227">
        <f>Q1264*H1264</f>
        <v>0</v>
      </c>
      <c r="S1264" s="227">
        <v>0</v>
      </c>
      <c r="T1264" s="228">
        <f>S1264*H1264</f>
        <v>0</v>
      </c>
      <c r="U1264" s="38"/>
      <c r="V1264" s="38"/>
      <c r="W1264" s="38"/>
      <c r="X1264" s="38"/>
      <c r="Y1264" s="38"/>
      <c r="Z1264" s="38"/>
      <c r="AA1264" s="38"/>
      <c r="AB1264" s="38"/>
      <c r="AC1264" s="38"/>
      <c r="AD1264" s="38"/>
      <c r="AE1264" s="38"/>
      <c r="AR1264" s="229" t="s">
        <v>391</v>
      </c>
      <c r="AT1264" s="229" t="s">
        <v>170</v>
      </c>
      <c r="AU1264" s="229" t="s">
        <v>90</v>
      </c>
      <c r="AY1264" s="17" t="s">
        <v>124</v>
      </c>
      <c r="BE1264" s="230">
        <f>IF(N1264="základní",J1264,0)</f>
        <v>0</v>
      </c>
      <c r="BF1264" s="230">
        <f>IF(N1264="snížená",J1264,0)</f>
        <v>0</v>
      </c>
      <c r="BG1264" s="230">
        <f>IF(N1264="zákl. přenesená",J1264,0)</f>
        <v>0</v>
      </c>
      <c r="BH1264" s="230">
        <f>IF(N1264="sníž. přenesená",J1264,0)</f>
        <v>0</v>
      </c>
      <c r="BI1264" s="230">
        <f>IF(N1264="nulová",J1264,0)</f>
        <v>0</v>
      </c>
      <c r="BJ1264" s="17" t="s">
        <v>88</v>
      </c>
      <c r="BK1264" s="230">
        <f>ROUND(I1264*H1264,2)</f>
        <v>0</v>
      </c>
      <c r="BL1264" s="17" t="s">
        <v>381</v>
      </c>
      <c r="BM1264" s="229" t="s">
        <v>930</v>
      </c>
    </row>
    <row r="1265" s="2" customFormat="1">
      <c r="A1265" s="38"/>
      <c r="B1265" s="39"/>
      <c r="C1265" s="40"/>
      <c r="D1265" s="231" t="s">
        <v>132</v>
      </c>
      <c r="E1265" s="40"/>
      <c r="F1265" s="232" t="s">
        <v>929</v>
      </c>
      <c r="G1265" s="40"/>
      <c r="H1265" s="40"/>
      <c r="I1265" s="233"/>
      <c r="J1265" s="40"/>
      <c r="K1265" s="40"/>
      <c r="L1265" s="44"/>
      <c r="M1265" s="234"/>
      <c r="N1265" s="235"/>
      <c r="O1265" s="91"/>
      <c r="P1265" s="91"/>
      <c r="Q1265" s="91"/>
      <c r="R1265" s="91"/>
      <c r="S1265" s="91"/>
      <c r="T1265" s="92"/>
      <c r="U1265" s="38"/>
      <c r="V1265" s="38"/>
      <c r="W1265" s="38"/>
      <c r="X1265" s="38"/>
      <c r="Y1265" s="38"/>
      <c r="Z1265" s="38"/>
      <c r="AA1265" s="38"/>
      <c r="AB1265" s="38"/>
      <c r="AC1265" s="38"/>
      <c r="AD1265" s="38"/>
      <c r="AE1265" s="38"/>
      <c r="AT1265" s="17" t="s">
        <v>132</v>
      </c>
      <c r="AU1265" s="17" t="s">
        <v>90</v>
      </c>
    </row>
    <row r="1266" s="13" customFormat="1">
      <c r="A1266" s="13"/>
      <c r="B1266" s="236"/>
      <c r="C1266" s="237"/>
      <c r="D1266" s="231" t="s">
        <v>134</v>
      </c>
      <c r="E1266" s="238" t="s">
        <v>1</v>
      </c>
      <c r="F1266" s="239" t="s">
        <v>437</v>
      </c>
      <c r="G1266" s="237"/>
      <c r="H1266" s="238" t="s">
        <v>1</v>
      </c>
      <c r="I1266" s="240"/>
      <c r="J1266" s="237"/>
      <c r="K1266" s="237"/>
      <c r="L1266" s="241"/>
      <c r="M1266" s="242"/>
      <c r="N1266" s="243"/>
      <c r="O1266" s="243"/>
      <c r="P1266" s="243"/>
      <c r="Q1266" s="243"/>
      <c r="R1266" s="243"/>
      <c r="S1266" s="243"/>
      <c r="T1266" s="244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5" t="s">
        <v>134</v>
      </c>
      <c r="AU1266" s="245" t="s">
        <v>90</v>
      </c>
      <c r="AV1266" s="13" t="s">
        <v>88</v>
      </c>
      <c r="AW1266" s="13" t="s">
        <v>38</v>
      </c>
      <c r="AX1266" s="13" t="s">
        <v>80</v>
      </c>
      <c r="AY1266" s="245" t="s">
        <v>124</v>
      </c>
    </row>
    <row r="1267" s="14" customFormat="1">
      <c r="A1267" s="14"/>
      <c r="B1267" s="246"/>
      <c r="C1267" s="247"/>
      <c r="D1267" s="231" t="s">
        <v>134</v>
      </c>
      <c r="E1267" s="248" t="s">
        <v>1</v>
      </c>
      <c r="F1267" s="249" t="s">
        <v>169</v>
      </c>
      <c r="G1267" s="247"/>
      <c r="H1267" s="250">
        <v>7</v>
      </c>
      <c r="I1267" s="251"/>
      <c r="J1267" s="247"/>
      <c r="K1267" s="247"/>
      <c r="L1267" s="252"/>
      <c r="M1267" s="253"/>
      <c r="N1267" s="254"/>
      <c r="O1267" s="254"/>
      <c r="P1267" s="254"/>
      <c r="Q1267" s="254"/>
      <c r="R1267" s="254"/>
      <c r="S1267" s="254"/>
      <c r="T1267" s="255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6" t="s">
        <v>134</v>
      </c>
      <c r="AU1267" s="256" t="s">
        <v>90</v>
      </c>
      <c r="AV1267" s="14" t="s">
        <v>90</v>
      </c>
      <c r="AW1267" s="14" t="s">
        <v>38</v>
      </c>
      <c r="AX1267" s="14" t="s">
        <v>80</v>
      </c>
      <c r="AY1267" s="256" t="s">
        <v>124</v>
      </c>
    </row>
    <row r="1268" s="15" customFormat="1">
      <c r="A1268" s="15"/>
      <c r="B1268" s="257"/>
      <c r="C1268" s="258"/>
      <c r="D1268" s="231" t="s">
        <v>134</v>
      </c>
      <c r="E1268" s="259" t="s">
        <v>1</v>
      </c>
      <c r="F1268" s="260" t="s">
        <v>138</v>
      </c>
      <c r="G1268" s="258"/>
      <c r="H1268" s="261">
        <v>7</v>
      </c>
      <c r="I1268" s="262"/>
      <c r="J1268" s="258"/>
      <c r="K1268" s="258"/>
      <c r="L1268" s="263"/>
      <c r="M1268" s="264"/>
      <c r="N1268" s="265"/>
      <c r="O1268" s="265"/>
      <c r="P1268" s="265"/>
      <c r="Q1268" s="265"/>
      <c r="R1268" s="265"/>
      <c r="S1268" s="265"/>
      <c r="T1268" s="266"/>
      <c r="U1268" s="15"/>
      <c r="V1268" s="15"/>
      <c r="W1268" s="15"/>
      <c r="X1268" s="15"/>
      <c r="Y1268" s="15"/>
      <c r="Z1268" s="15"/>
      <c r="AA1268" s="15"/>
      <c r="AB1268" s="15"/>
      <c r="AC1268" s="15"/>
      <c r="AD1268" s="15"/>
      <c r="AE1268" s="15"/>
      <c r="AT1268" s="267" t="s">
        <v>134</v>
      </c>
      <c r="AU1268" s="267" t="s">
        <v>90</v>
      </c>
      <c r="AV1268" s="15" t="s">
        <v>131</v>
      </c>
      <c r="AW1268" s="15" t="s">
        <v>38</v>
      </c>
      <c r="AX1268" s="15" t="s">
        <v>88</v>
      </c>
      <c r="AY1268" s="267" t="s">
        <v>124</v>
      </c>
    </row>
    <row r="1269" s="2" customFormat="1" ht="24.15" customHeight="1">
      <c r="A1269" s="38"/>
      <c r="B1269" s="39"/>
      <c r="C1269" s="218" t="s">
        <v>931</v>
      </c>
      <c r="D1269" s="218" t="s">
        <v>126</v>
      </c>
      <c r="E1269" s="219" t="s">
        <v>932</v>
      </c>
      <c r="F1269" s="220" t="s">
        <v>933</v>
      </c>
      <c r="G1269" s="221" t="s">
        <v>209</v>
      </c>
      <c r="H1269" s="222">
        <v>4</v>
      </c>
      <c r="I1269" s="223"/>
      <c r="J1269" s="224">
        <f>ROUND(I1269*H1269,2)</f>
        <v>0</v>
      </c>
      <c r="K1269" s="220" t="s">
        <v>130</v>
      </c>
      <c r="L1269" s="44"/>
      <c r="M1269" s="225" t="s">
        <v>1</v>
      </c>
      <c r="N1269" s="226" t="s">
        <v>45</v>
      </c>
      <c r="O1269" s="91"/>
      <c r="P1269" s="227">
        <f>O1269*H1269</f>
        <v>0</v>
      </c>
      <c r="Q1269" s="227">
        <v>0</v>
      </c>
      <c r="R1269" s="227">
        <f>Q1269*H1269</f>
        <v>0</v>
      </c>
      <c r="S1269" s="227">
        <v>0</v>
      </c>
      <c r="T1269" s="228">
        <f>S1269*H1269</f>
        <v>0</v>
      </c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  <c r="AE1269" s="38"/>
      <c r="AR1269" s="229" t="s">
        <v>381</v>
      </c>
      <c r="AT1269" s="229" t="s">
        <v>126</v>
      </c>
      <c r="AU1269" s="229" t="s">
        <v>90</v>
      </c>
      <c r="AY1269" s="17" t="s">
        <v>124</v>
      </c>
      <c r="BE1269" s="230">
        <f>IF(N1269="základní",J1269,0)</f>
        <v>0</v>
      </c>
      <c r="BF1269" s="230">
        <f>IF(N1269="snížená",J1269,0)</f>
        <v>0</v>
      </c>
      <c r="BG1269" s="230">
        <f>IF(N1269="zákl. přenesená",J1269,0)</f>
        <v>0</v>
      </c>
      <c r="BH1269" s="230">
        <f>IF(N1269="sníž. přenesená",J1269,0)</f>
        <v>0</v>
      </c>
      <c r="BI1269" s="230">
        <f>IF(N1269="nulová",J1269,0)</f>
        <v>0</v>
      </c>
      <c r="BJ1269" s="17" t="s">
        <v>88</v>
      </c>
      <c r="BK1269" s="230">
        <f>ROUND(I1269*H1269,2)</f>
        <v>0</v>
      </c>
      <c r="BL1269" s="17" t="s">
        <v>381</v>
      </c>
      <c r="BM1269" s="229" t="s">
        <v>934</v>
      </c>
    </row>
    <row r="1270" s="2" customFormat="1">
      <c r="A1270" s="38"/>
      <c r="B1270" s="39"/>
      <c r="C1270" s="40"/>
      <c r="D1270" s="231" t="s">
        <v>132</v>
      </c>
      <c r="E1270" s="40"/>
      <c r="F1270" s="232" t="s">
        <v>933</v>
      </c>
      <c r="G1270" s="40"/>
      <c r="H1270" s="40"/>
      <c r="I1270" s="233"/>
      <c r="J1270" s="40"/>
      <c r="K1270" s="40"/>
      <c r="L1270" s="44"/>
      <c r="M1270" s="234"/>
      <c r="N1270" s="235"/>
      <c r="O1270" s="91"/>
      <c r="P1270" s="91"/>
      <c r="Q1270" s="91"/>
      <c r="R1270" s="91"/>
      <c r="S1270" s="91"/>
      <c r="T1270" s="92"/>
      <c r="U1270" s="38"/>
      <c r="V1270" s="38"/>
      <c r="W1270" s="38"/>
      <c r="X1270" s="38"/>
      <c r="Y1270" s="38"/>
      <c r="Z1270" s="38"/>
      <c r="AA1270" s="38"/>
      <c r="AB1270" s="38"/>
      <c r="AC1270" s="38"/>
      <c r="AD1270" s="38"/>
      <c r="AE1270" s="38"/>
      <c r="AT1270" s="17" t="s">
        <v>132</v>
      </c>
      <c r="AU1270" s="17" t="s">
        <v>90</v>
      </c>
    </row>
    <row r="1271" s="13" customFormat="1">
      <c r="A1271" s="13"/>
      <c r="B1271" s="236"/>
      <c r="C1271" s="237"/>
      <c r="D1271" s="231" t="s">
        <v>134</v>
      </c>
      <c r="E1271" s="238" t="s">
        <v>1</v>
      </c>
      <c r="F1271" s="239" t="s">
        <v>300</v>
      </c>
      <c r="G1271" s="237"/>
      <c r="H1271" s="238" t="s">
        <v>1</v>
      </c>
      <c r="I1271" s="240"/>
      <c r="J1271" s="237"/>
      <c r="K1271" s="237"/>
      <c r="L1271" s="241"/>
      <c r="M1271" s="242"/>
      <c r="N1271" s="243"/>
      <c r="O1271" s="243"/>
      <c r="P1271" s="243"/>
      <c r="Q1271" s="243"/>
      <c r="R1271" s="243"/>
      <c r="S1271" s="243"/>
      <c r="T1271" s="244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45" t="s">
        <v>134</v>
      </c>
      <c r="AU1271" s="245" t="s">
        <v>90</v>
      </c>
      <c r="AV1271" s="13" t="s">
        <v>88</v>
      </c>
      <c r="AW1271" s="13" t="s">
        <v>38</v>
      </c>
      <c r="AX1271" s="13" t="s">
        <v>80</v>
      </c>
      <c r="AY1271" s="245" t="s">
        <v>124</v>
      </c>
    </row>
    <row r="1272" s="13" customFormat="1">
      <c r="A1272" s="13"/>
      <c r="B1272" s="236"/>
      <c r="C1272" s="237"/>
      <c r="D1272" s="231" t="s">
        <v>134</v>
      </c>
      <c r="E1272" s="238" t="s">
        <v>1</v>
      </c>
      <c r="F1272" s="239" t="s">
        <v>935</v>
      </c>
      <c r="G1272" s="237"/>
      <c r="H1272" s="238" t="s">
        <v>1</v>
      </c>
      <c r="I1272" s="240"/>
      <c r="J1272" s="237"/>
      <c r="K1272" s="237"/>
      <c r="L1272" s="241"/>
      <c r="M1272" s="242"/>
      <c r="N1272" s="243"/>
      <c r="O1272" s="243"/>
      <c r="P1272" s="243"/>
      <c r="Q1272" s="243"/>
      <c r="R1272" s="243"/>
      <c r="S1272" s="243"/>
      <c r="T1272" s="244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45" t="s">
        <v>134</v>
      </c>
      <c r="AU1272" s="245" t="s">
        <v>90</v>
      </c>
      <c r="AV1272" s="13" t="s">
        <v>88</v>
      </c>
      <c r="AW1272" s="13" t="s">
        <v>38</v>
      </c>
      <c r="AX1272" s="13" t="s">
        <v>80</v>
      </c>
      <c r="AY1272" s="245" t="s">
        <v>124</v>
      </c>
    </row>
    <row r="1273" s="14" customFormat="1">
      <c r="A1273" s="14"/>
      <c r="B1273" s="246"/>
      <c r="C1273" s="247"/>
      <c r="D1273" s="231" t="s">
        <v>134</v>
      </c>
      <c r="E1273" s="248" t="s">
        <v>1</v>
      </c>
      <c r="F1273" s="249" t="s">
        <v>131</v>
      </c>
      <c r="G1273" s="247"/>
      <c r="H1273" s="250">
        <v>4</v>
      </c>
      <c r="I1273" s="251"/>
      <c r="J1273" s="247"/>
      <c r="K1273" s="247"/>
      <c r="L1273" s="252"/>
      <c r="M1273" s="253"/>
      <c r="N1273" s="254"/>
      <c r="O1273" s="254"/>
      <c r="P1273" s="254"/>
      <c r="Q1273" s="254"/>
      <c r="R1273" s="254"/>
      <c r="S1273" s="254"/>
      <c r="T1273" s="255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56" t="s">
        <v>134</v>
      </c>
      <c r="AU1273" s="256" t="s">
        <v>90</v>
      </c>
      <c r="AV1273" s="14" t="s">
        <v>90</v>
      </c>
      <c r="AW1273" s="14" t="s">
        <v>38</v>
      </c>
      <c r="AX1273" s="14" t="s">
        <v>80</v>
      </c>
      <c r="AY1273" s="256" t="s">
        <v>124</v>
      </c>
    </row>
    <row r="1274" s="15" customFormat="1">
      <c r="A1274" s="15"/>
      <c r="B1274" s="257"/>
      <c r="C1274" s="258"/>
      <c r="D1274" s="231" t="s">
        <v>134</v>
      </c>
      <c r="E1274" s="259" t="s">
        <v>1</v>
      </c>
      <c r="F1274" s="260" t="s">
        <v>138</v>
      </c>
      <c r="G1274" s="258"/>
      <c r="H1274" s="261">
        <v>4</v>
      </c>
      <c r="I1274" s="262"/>
      <c r="J1274" s="258"/>
      <c r="K1274" s="258"/>
      <c r="L1274" s="263"/>
      <c r="M1274" s="264"/>
      <c r="N1274" s="265"/>
      <c r="O1274" s="265"/>
      <c r="P1274" s="265"/>
      <c r="Q1274" s="265"/>
      <c r="R1274" s="265"/>
      <c r="S1274" s="265"/>
      <c r="T1274" s="266"/>
      <c r="U1274" s="15"/>
      <c r="V1274" s="15"/>
      <c r="W1274" s="15"/>
      <c r="X1274" s="15"/>
      <c r="Y1274" s="15"/>
      <c r="Z1274" s="15"/>
      <c r="AA1274" s="15"/>
      <c r="AB1274" s="15"/>
      <c r="AC1274" s="15"/>
      <c r="AD1274" s="15"/>
      <c r="AE1274" s="15"/>
      <c r="AT1274" s="267" t="s">
        <v>134</v>
      </c>
      <c r="AU1274" s="267" t="s">
        <v>90</v>
      </c>
      <c r="AV1274" s="15" t="s">
        <v>131</v>
      </c>
      <c r="AW1274" s="15" t="s">
        <v>38</v>
      </c>
      <c r="AX1274" s="15" t="s">
        <v>88</v>
      </c>
      <c r="AY1274" s="267" t="s">
        <v>124</v>
      </c>
    </row>
    <row r="1275" s="2" customFormat="1" ht="24.15" customHeight="1">
      <c r="A1275" s="38"/>
      <c r="B1275" s="39"/>
      <c r="C1275" s="218" t="s">
        <v>620</v>
      </c>
      <c r="D1275" s="218" t="s">
        <v>126</v>
      </c>
      <c r="E1275" s="219" t="s">
        <v>936</v>
      </c>
      <c r="F1275" s="220" t="s">
        <v>937</v>
      </c>
      <c r="G1275" s="221" t="s">
        <v>209</v>
      </c>
      <c r="H1275" s="222">
        <v>4</v>
      </c>
      <c r="I1275" s="223"/>
      <c r="J1275" s="224">
        <f>ROUND(I1275*H1275,2)</f>
        <v>0</v>
      </c>
      <c r="K1275" s="220" t="s">
        <v>130</v>
      </c>
      <c r="L1275" s="44"/>
      <c r="M1275" s="225" t="s">
        <v>1</v>
      </c>
      <c r="N1275" s="226" t="s">
        <v>45</v>
      </c>
      <c r="O1275" s="91"/>
      <c r="P1275" s="227">
        <f>O1275*H1275</f>
        <v>0</v>
      </c>
      <c r="Q1275" s="227">
        <v>0</v>
      </c>
      <c r="R1275" s="227">
        <f>Q1275*H1275</f>
        <v>0</v>
      </c>
      <c r="S1275" s="227">
        <v>0</v>
      </c>
      <c r="T1275" s="228">
        <f>S1275*H1275</f>
        <v>0</v>
      </c>
      <c r="U1275" s="38"/>
      <c r="V1275" s="38"/>
      <c r="W1275" s="38"/>
      <c r="X1275" s="38"/>
      <c r="Y1275" s="38"/>
      <c r="Z1275" s="38"/>
      <c r="AA1275" s="38"/>
      <c r="AB1275" s="38"/>
      <c r="AC1275" s="38"/>
      <c r="AD1275" s="38"/>
      <c r="AE1275" s="38"/>
      <c r="AR1275" s="229" t="s">
        <v>381</v>
      </c>
      <c r="AT1275" s="229" t="s">
        <v>126</v>
      </c>
      <c r="AU1275" s="229" t="s">
        <v>90</v>
      </c>
      <c r="AY1275" s="17" t="s">
        <v>124</v>
      </c>
      <c r="BE1275" s="230">
        <f>IF(N1275="základní",J1275,0)</f>
        <v>0</v>
      </c>
      <c r="BF1275" s="230">
        <f>IF(N1275="snížená",J1275,0)</f>
        <v>0</v>
      </c>
      <c r="BG1275" s="230">
        <f>IF(N1275="zákl. přenesená",J1275,0)</f>
        <v>0</v>
      </c>
      <c r="BH1275" s="230">
        <f>IF(N1275="sníž. přenesená",J1275,0)</f>
        <v>0</v>
      </c>
      <c r="BI1275" s="230">
        <f>IF(N1275="nulová",J1275,0)</f>
        <v>0</v>
      </c>
      <c r="BJ1275" s="17" t="s">
        <v>88</v>
      </c>
      <c r="BK1275" s="230">
        <f>ROUND(I1275*H1275,2)</f>
        <v>0</v>
      </c>
      <c r="BL1275" s="17" t="s">
        <v>381</v>
      </c>
      <c r="BM1275" s="229" t="s">
        <v>938</v>
      </c>
    </row>
    <row r="1276" s="2" customFormat="1">
      <c r="A1276" s="38"/>
      <c r="B1276" s="39"/>
      <c r="C1276" s="40"/>
      <c r="D1276" s="231" t="s">
        <v>132</v>
      </c>
      <c r="E1276" s="40"/>
      <c r="F1276" s="232" t="s">
        <v>937</v>
      </c>
      <c r="G1276" s="40"/>
      <c r="H1276" s="40"/>
      <c r="I1276" s="233"/>
      <c r="J1276" s="40"/>
      <c r="K1276" s="40"/>
      <c r="L1276" s="44"/>
      <c r="M1276" s="234"/>
      <c r="N1276" s="235"/>
      <c r="O1276" s="91"/>
      <c r="P1276" s="91"/>
      <c r="Q1276" s="91"/>
      <c r="R1276" s="91"/>
      <c r="S1276" s="91"/>
      <c r="T1276" s="92"/>
      <c r="U1276" s="38"/>
      <c r="V1276" s="38"/>
      <c r="W1276" s="38"/>
      <c r="X1276" s="38"/>
      <c r="Y1276" s="38"/>
      <c r="Z1276" s="38"/>
      <c r="AA1276" s="38"/>
      <c r="AB1276" s="38"/>
      <c r="AC1276" s="38"/>
      <c r="AD1276" s="38"/>
      <c r="AE1276" s="38"/>
      <c r="AT1276" s="17" t="s">
        <v>132</v>
      </c>
      <c r="AU1276" s="17" t="s">
        <v>90</v>
      </c>
    </row>
    <row r="1277" s="13" customFormat="1">
      <c r="A1277" s="13"/>
      <c r="B1277" s="236"/>
      <c r="C1277" s="237"/>
      <c r="D1277" s="231" t="s">
        <v>134</v>
      </c>
      <c r="E1277" s="238" t="s">
        <v>1</v>
      </c>
      <c r="F1277" s="239" t="s">
        <v>437</v>
      </c>
      <c r="G1277" s="237"/>
      <c r="H1277" s="238" t="s">
        <v>1</v>
      </c>
      <c r="I1277" s="240"/>
      <c r="J1277" s="237"/>
      <c r="K1277" s="237"/>
      <c r="L1277" s="241"/>
      <c r="M1277" s="242"/>
      <c r="N1277" s="243"/>
      <c r="O1277" s="243"/>
      <c r="P1277" s="243"/>
      <c r="Q1277" s="243"/>
      <c r="R1277" s="243"/>
      <c r="S1277" s="243"/>
      <c r="T1277" s="244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45" t="s">
        <v>134</v>
      </c>
      <c r="AU1277" s="245" t="s">
        <v>90</v>
      </c>
      <c r="AV1277" s="13" t="s">
        <v>88</v>
      </c>
      <c r="AW1277" s="13" t="s">
        <v>38</v>
      </c>
      <c r="AX1277" s="13" t="s">
        <v>80</v>
      </c>
      <c r="AY1277" s="245" t="s">
        <v>124</v>
      </c>
    </row>
    <row r="1278" s="13" customFormat="1">
      <c r="A1278" s="13"/>
      <c r="B1278" s="236"/>
      <c r="C1278" s="237"/>
      <c r="D1278" s="231" t="s">
        <v>134</v>
      </c>
      <c r="E1278" s="238" t="s">
        <v>1</v>
      </c>
      <c r="F1278" s="239" t="s">
        <v>353</v>
      </c>
      <c r="G1278" s="237"/>
      <c r="H1278" s="238" t="s">
        <v>1</v>
      </c>
      <c r="I1278" s="240"/>
      <c r="J1278" s="237"/>
      <c r="K1278" s="237"/>
      <c r="L1278" s="241"/>
      <c r="M1278" s="242"/>
      <c r="N1278" s="243"/>
      <c r="O1278" s="243"/>
      <c r="P1278" s="243"/>
      <c r="Q1278" s="243"/>
      <c r="R1278" s="243"/>
      <c r="S1278" s="243"/>
      <c r="T1278" s="244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45" t="s">
        <v>134</v>
      </c>
      <c r="AU1278" s="245" t="s">
        <v>90</v>
      </c>
      <c r="AV1278" s="13" t="s">
        <v>88</v>
      </c>
      <c r="AW1278" s="13" t="s">
        <v>38</v>
      </c>
      <c r="AX1278" s="13" t="s">
        <v>80</v>
      </c>
      <c r="AY1278" s="245" t="s">
        <v>124</v>
      </c>
    </row>
    <row r="1279" s="14" customFormat="1">
      <c r="A1279" s="14"/>
      <c r="B1279" s="246"/>
      <c r="C1279" s="247"/>
      <c r="D1279" s="231" t="s">
        <v>134</v>
      </c>
      <c r="E1279" s="248" t="s">
        <v>1</v>
      </c>
      <c r="F1279" s="249" t="s">
        <v>88</v>
      </c>
      <c r="G1279" s="247"/>
      <c r="H1279" s="250">
        <v>1</v>
      </c>
      <c r="I1279" s="251"/>
      <c r="J1279" s="247"/>
      <c r="K1279" s="247"/>
      <c r="L1279" s="252"/>
      <c r="M1279" s="253"/>
      <c r="N1279" s="254"/>
      <c r="O1279" s="254"/>
      <c r="P1279" s="254"/>
      <c r="Q1279" s="254"/>
      <c r="R1279" s="254"/>
      <c r="S1279" s="254"/>
      <c r="T1279" s="255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6" t="s">
        <v>134</v>
      </c>
      <c r="AU1279" s="256" t="s">
        <v>90</v>
      </c>
      <c r="AV1279" s="14" t="s">
        <v>90</v>
      </c>
      <c r="AW1279" s="14" t="s">
        <v>38</v>
      </c>
      <c r="AX1279" s="14" t="s">
        <v>80</v>
      </c>
      <c r="AY1279" s="256" t="s">
        <v>124</v>
      </c>
    </row>
    <row r="1280" s="13" customFormat="1">
      <c r="A1280" s="13"/>
      <c r="B1280" s="236"/>
      <c r="C1280" s="237"/>
      <c r="D1280" s="231" t="s">
        <v>134</v>
      </c>
      <c r="E1280" s="238" t="s">
        <v>1</v>
      </c>
      <c r="F1280" s="239" t="s">
        <v>828</v>
      </c>
      <c r="G1280" s="237"/>
      <c r="H1280" s="238" t="s">
        <v>1</v>
      </c>
      <c r="I1280" s="240"/>
      <c r="J1280" s="237"/>
      <c r="K1280" s="237"/>
      <c r="L1280" s="241"/>
      <c r="M1280" s="242"/>
      <c r="N1280" s="243"/>
      <c r="O1280" s="243"/>
      <c r="P1280" s="243"/>
      <c r="Q1280" s="243"/>
      <c r="R1280" s="243"/>
      <c r="S1280" s="243"/>
      <c r="T1280" s="244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45" t="s">
        <v>134</v>
      </c>
      <c r="AU1280" s="245" t="s">
        <v>90</v>
      </c>
      <c r="AV1280" s="13" t="s">
        <v>88</v>
      </c>
      <c r="AW1280" s="13" t="s">
        <v>38</v>
      </c>
      <c r="AX1280" s="13" t="s">
        <v>80</v>
      </c>
      <c r="AY1280" s="245" t="s">
        <v>124</v>
      </c>
    </row>
    <row r="1281" s="14" customFormat="1">
      <c r="A1281" s="14"/>
      <c r="B1281" s="246"/>
      <c r="C1281" s="247"/>
      <c r="D1281" s="231" t="s">
        <v>134</v>
      </c>
      <c r="E1281" s="248" t="s">
        <v>1</v>
      </c>
      <c r="F1281" s="249" t="s">
        <v>88</v>
      </c>
      <c r="G1281" s="247"/>
      <c r="H1281" s="250">
        <v>1</v>
      </c>
      <c r="I1281" s="251"/>
      <c r="J1281" s="247"/>
      <c r="K1281" s="247"/>
      <c r="L1281" s="252"/>
      <c r="M1281" s="253"/>
      <c r="N1281" s="254"/>
      <c r="O1281" s="254"/>
      <c r="P1281" s="254"/>
      <c r="Q1281" s="254"/>
      <c r="R1281" s="254"/>
      <c r="S1281" s="254"/>
      <c r="T1281" s="255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6" t="s">
        <v>134</v>
      </c>
      <c r="AU1281" s="256" t="s">
        <v>90</v>
      </c>
      <c r="AV1281" s="14" t="s">
        <v>90</v>
      </c>
      <c r="AW1281" s="14" t="s">
        <v>38</v>
      </c>
      <c r="AX1281" s="14" t="s">
        <v>80</v>
      </c>
      <c r="AY1281" s="256" t="s">
        <v>124</v>
      </c>
    </row>
    <row r="1282" s="13" customFormat="1">
      <c r="A1282" s="13"/>
      <c r="B1282" s="236"/>
      <c r="C1282" s="237"/>
      <c r="D1282" s="231" t="s">
        <v>134</v>
      </c>
      <c r="E1282" s="238" t="s">
        <v>1</v>
      </c>
      <c r="F1282" s="239" t="s">
        <v>829</v>
      </c>
      <c r="G1282" s="237"/>
      <c r="H1282" s="238" t="s">
        <v>1</v>
      </c>
      <c r="I1282" s="240"/>
      <c r="J1282" s="237"/>
      <c r="K1282" s="237"/>
      <c r="L1282" s="241"/>
      <c r="M1282" s="242"/>
      <c r="N1282" s="243"/>
      <c r="O1282" s="243"/>
      <c r="P1282" s="243"/>
      <c r="Q1282" s="243"/>
      <c r="R1282" s="243"/>
      <c r="S1282" s="243"/>
      <c r="T1282" s="244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45" t="s">
        <v>134</v>
      </c>
      <c r="AU1282" s="245" t="s">
        <v>90</v>
      </c>
      <c r="AV1282" s="13" t="s">
        <v>88</v>
      </c>
      <c r="AW1282" s="13" t="s">
        <v>38</v>
      </c>
      <c r="AX1282" s="13" t="s">
        <v>80</v>
      </c>
      <c r="AY1282" s="245" t="s">
        <v>124</v>
      </c>
    </row>
    <row r="1283" s="14" customFormat="1">
      <c r="A1283" s="14"/>
      <c r="B1283" s="246"/>
      <c r="C1283" s="247"/>
      <c r="D1283" s="231" t="s">
        <v>134</v>
      </c>
      <c r="E1283" s="248" t="s">
        <v>1</v>
      </c>
      <c r="F1283" s="249" t="s">
        <v>88</v>
      </c>
      <c r="G1283" s="247"/>
      <c r="H1283" s="250">
        <v>1</v>
      </c>
      <c r="I1283" s="251"/>
      <c r="J1283" s="247"/>
      <c r="K1283" s="247"/>
      <c r="L1283" s="252"/>
      <c r="M1283" s="253"/>
      <c r="N1283" s="254"/>
      <c r="O1283" s="254"/>
      <c r="P1283" s="254"/>
      <c r="Q1283" s="254"/>
      <c r="R1283" s="254"/>
      <c r="S1283" s="254"/>
      <c r="T1283" s="255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6" t="s">
        <v>134</v>
      </c>
      <c r="AU1283" s="256" t="s">
        <v>90</v>
      </c>
      <c r="AV1283" s="14" t="s">
        <v>90</v>
      </c>
      <c r="AW1283" s="14" t="s">
        <v>38</v>
      </c>
      <c r="AX1283" s="14" t="s">
        <v>80</v>
      </c>
      <c r="AY1283" s="256" t="s">
        <v>124</v>
      </c>
    </row>
    <row r="1284" s="13" customFormat="1">
      <c r="A1284" s="13"/>
      <c r="B1284" s="236"/>
      <c r="C1284" s="237"/>
      <c r="D1284" s="231" t="s">
        <v>134</v>
      </c>
      <c r="E1284" s="238" t="s">
        <v>1</v>
      </c>
      <c r="F1284" s="239" t="s">
        <v>744</v>
      </c>
      <c r="G1284" s="237"/>
      <c r="H1284" s="238" t="s">
        <v>1</v>
      </c>
      <c r="I1284" s="240"/>
      <c r="J1284" s="237"/>
      <c r="K1284" s="237"/>
      <c r="L1284" s="241"/>
      <c r="M1284" s="242"/>
      <c r="N1284" s="243"/>
      <c r="O1284" s="243"/>
      <c r="P1284" s="243"/>
      <c r="Q1284" s="243"/>
      <c r="R1284" s="243"/>
      <c r="S1284" s="243"/>
      <c r="T1284" s="244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45" t="s">
        <v>134</v>
      </c>
      <c r="AU1284" s="245" t="s">
        <v>90</v>
      </c>
      <c r="AV1284" s="13" t="s">
        <v>88</v>
      </c>
      <c r="AW1284" s="13" t="s">
        <v>38</v>
      </c>
      <c r="AX1284" s="13" t="s">
        <v>80</v>
      </c>
      <c r="AY1284" s="245" t="s">
        <v>124</v>
      </c>
    </row>
    <row r="1285" s="14" customFormat="1">
      <c r="A1285" s="14"/>
      <c r="B1285" s="246"/>
      <c r="C1285" s="247"/>
      <c r="D1285" s="231" t="s">
        <v>134</v>
      </c>
      <c r="E1285" s="248" t="s">
        <v>1</v>
      </c>
      <c r="F1285" s="249" t="s">
        <v>88</v>
      </c>
      <c r="G1285" s="247"/>
      <c r="H1285" s="250">
        <v>1</v>
      </c>
      <c r="I1285" s="251"/>
      <c r="J1285" s="247"/>
      <c r="K1285" s="247"/>
      <c r="L1285" s="252"/>
      <c r="M1285" s="253"/>
      <c r="N1285" s="254"/>
      <c r="O1285" s="254"/>
      <c r="P1285" s="254"/>
      <c r="Q1285" s="254"/>
      <c r="R1285" s="254"/>
      <c r="S1285" s="254"/>
      <c r="T1285" s="255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6" t="s">
        <v>134</v>
      </c>
      <c r="AU1285" s="256" t="s">
        <v>90</v>
      </c>
      <c r="AV1285" s="14" t="s">
        <v>90</v>
      </c>
      <c r="AW1285" s="14" t="s">
        <v>38</v>
      </c>
      <c r="AX1285" s="14" t="s">
        <v>80</v>
      </c>
      <c r="AY1285" s="256" t="s">
        <v>124</v>
      </c>
    </row>
    <row r="1286" s="15" customFormat="1">
      <c r="A1286" s="15"/>
      <c r="B1286" s="257"/>
      <c r="C1286" s="258"/>
      <c r="D1286" s="231" t="s">
        <v>134</v>
      </c>
      <c r="E1286" s="259" t="s">
        <v>1</v>
      </c>
      <c r="F1286" s="260" t="s">
        <v>138</v>
      </c>
      <c r="G1286" s="258"/>
      <c r="H1286" s="261">
        <v>4</v>
      </c>
      <c r="I1286" s="262"/>
      <c r="J1286" s="258"/>
      <c r="K1286" s="258"/>
      <c r="L1286" s="263"/>
      <c r="M1286" s="264"/>
      <c r="N1286" s="265"/>
      <c r="O1286" s="265"/>
      <c r="P1286" s="265"/>
      <c r="Q1286" s="265"/>
      <c r="R1286" s="265"/>
      <c r="S1286" s="265"/>
      <c r="T1286" s="266"/>
      <c r="U1286" s="15"/>
      <c r="V1286" s="15"/>
      <c r="W1286" s="15"/>
      <c r="X1286" s="15"/>
      <c r="Y1286" s="15"/>
      <c r="Z1286" s="15"/>
      <c r="AA1286" s="15"/>
      <c r="AB1286" s="15"/>
      <c r="AC1286" s="15"/>
      <c r="AD1286" s="15"/>
      <c r="AE1286" s="15"/>
      <c r="AT1286" s="267" t="s">
        <v>134</v>
      </c>
      <c r="AU1286" s="267" t="s">
        <v>90</v>
      </c>
      <c r="AV1286" s="15" t="s">
        <v>131</v>
      </c>
      <c r="AW1286" s="15" t="s">
        <v>38</v>
      </c>
      <c r="AX1286" s="15" t="s">
        <v>88</v>
      </c>
      <c r="AY1286" s="267" t="s">
        <v>124</v>
      </c>
    </row>
    <row r="1287" s="2" customFormat="1" ht="14.4" customHeight="1">
      <c r="A1287" s="38"/>
      <c r="B1287" s="39"/>
      <c r="C1287" s="268" t="s">
        <v>939</v>
      </c>
      <c r="D1287" s="268" t="s">
        <v>170</v>
      </c>
      <c r="E1287" s="269" t="s">
        <v>940</v>
      </c>
      <c r="F1287" s="270" t="s">
        <v>941</v>
      </c>
      <c r="G1287" s="271" t="s">
        <v>209</v>
      </c>
      <c r="H1287" s="272">
        <v>4</v>
      </c>
      <c r="I1287" s="273"/>
      <c r="J1287" s="274">
        <f>ROUND(I1287*H1287,2)</f>
        <v>0</v>
      </c>
      <c r="K1287" s="270" t="s">
        <v>390</v>
      </c>
      <c r="L1287" s="275"/>
      <c r="M1287" s="276" t="s">
        <v>1</v>
      </c>
      <c r="N1287" s="277" t="s">
        <v>45</v>
      </c>
      <c r="O1287" s="91"/>
      <c r="P1287" s="227">
        <f>O1287*H1287</f>
        <v>0</v>
      </c>
      <c r="Q1287" s="227">
        <v>0</v>
      </c>
      <c r="R1287" s="227">
        <f>Q1287*H1287</f>
        <v>0</v>
      </c>
      <c r="S1287" s="227">
        <v>0</v>
      </c>
      <c r="T1287" s="228">
        <f>S1287*H1287</f>
        <v>0</v>
      </c>
      <c r="U1287" s="38"/>
      <c r="V1287" s="38"/>
      <c r="W1287" s="38"/>
      <c r="X1287" s="38"/>
      <c r="Y1287" s="38"/>
      <c r="Z1287" s="38"/>
      <c r="AA1287" s="38"/>
      <c r="AB1287" s="38"/>
      <c r="AC1287" s="38"/>
      <c r="AD1287" s="38"/>
      <c r="AE1287" s="38"/>
      <c r="AR1287" s="229" t="s">
        <v>391</v>
      </c>
      <c r="AT1287" s="229" t="s">
        <v>170</v>
      </c>
      <c r="AU1287" s="229" t="s">
        <v>90</v>
      </c>
      <c r="AY1287" s="17" t="s">
        <v>124</v>
      </c>
      <c r="BE1287" s="230">
        <f>IF(N1287="základní",J1287,0)</f>
        <v>0</v>
      </c>
      <c r="BF1287" s="230">
        <f>IF(N1287="snížená",J1287,0)</f>
        <v>0</v>
      </c>
      <c r="BG1287" s="230">
        <f>IF(N1287="zákl. přenesená",J1287,0)</f>
        <v>0</v>
      </c>
      <c r="BH1287" s="230">
        <f>IF(N1287="sníž. přenesená",J1287,0)</f>
        <v>0</v>
      </c>
      <c r="BI1287" s="230">
        <f>IF(N1287="nulová",J1287,0)</f>
        <v>0</v>
      </c>
      <c r="BJ1287" s="17" t="s">
        <v>88</v>
      </c>
      <c r="BK1287" s="230">
        <f>ROUND(I1287*H1287,2)</f>
        <v>0</v>
      </c>
      <c r="BL1287" s="17" t="s">
        <v>381</v>
      </c>
      <c r="BM1287" s="229" t="s">
        <v>942</v>
      </c>
    </row>
    <row r="1288" s="2" customFormat="1">
      <c r="A1288" s="38"/>
      <c r="B1288" s="39"/>
      <c r="C1288" s="40"/>
      <c r="D1288" s="231" t="s">
        <v>132</v>
      </c>
      <c r="E1288" s="40"/>
      <c r="F1288" s="232" t="s">
        <v>941</v>
      </c>
      <c r="G1288" s="40"/>
      <c r="H1288" s="40"/>
      <c r="I1288" s="233"/>
      <c r="J1288" s="40"/>
      <c r="K1288" s="40"/>
      <c r="L1288" s="44"/>
      <c r="M1288" s="234"/>
      <c r="N1288" s="235"/>
      <c r="O1288" s="91"/>
      <c r="P1288" s="91"/>
      <c r="Q1288" s="91"/>
      <c r="R1288" s="91"/>
      <c r="S1288" s="91"/>
      <c r="T1288" s="92"/>
      <c r="U1288" s="38"/>
      <c r="V1288" s="38"/>
      <c r="W1288" s="38"/>
      <c r="X1288" s="38"/>
      <c r="Y1288" s="38"/>
      <c r="Z1288" s="38"/>
      <c r="AA1288" s="38"/>
      <c r="AB1288" s="38"/>
      <c r="AC1288" s="38"/>
      <c r="AD1288" s="38"/>
      <c r="AE1288" s="38"/>
      <c r="AT1288" s="17" t="s">
        <v>132</v>
      </c>
      <c r="AU1288" s="17" t="s">
        <v>90</v>
      </c>
    </row>
    <row r="1289" s="13" customFormat="1">
      <c r="A1289" s="13"/>
      <c r="B1289" s="236"/>
      <c r="C1289" s="237"/>
      <c r="D1289" s="231" t="s">
        <v>134</v>
      </c>
      <c r="E1289" s="238" t="s">
        <v>1</v>
      </c>
      <c r="F1289" s="239" t="s">
        <v>437</v>
      </c>
      <c r="G1289" s="237"/>
      <c r="H1289" s="238" t="s">
        <v>1</v>
      </c>
      <c r="I1289" s="240"/>
      <c r="J1289" s="237"/>
      <c r="K1289" s="237"/>
      <c r="L1289" s="241"/>
      <c r="M1289" s="242"/>
      <c r="N1289" s="243"/>
      <c r="O1289" s="243"/>
      <c r="P1289" s="243"/>
      <c r="Q1289" s="243"/>
      <c r="R1289" s="243"/>
      <c r="S1289" s="243"/>
      <c r="T1289" s="244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45" t="s">
        <v>134</v>
      </c>
      <c r="AU1289" s="245" t="s">
        <v>90</v>
      </c>
      <c r="AV1289" s="13" t="s">
        <v>88</v>
      </c>
      <c r="AW1289" s="13" t="s">
        <v>38</v>
      </c>
      <c r="AX1289" s="13" t="s">
        <v>80</v>
      </c>
      <c r="AY1289" s="245" t="s">
        <v>124</v>
      </c>
    </row>
    <row r="1290" s="14" customFormat="1">
      <c r="A1290" s="14"/>
      <c r="B1290" s="246"/>
      <c r="C1290" s="247"/>
      <c r="D1290" s="231" t="s">
        <v>134</v>
      </c>
      <c r="E1290" s="248" t="s">
        <v>1</v>
      </c>
      <c r="F1290" s="249" t="s">
        <v>131</v>
      </c>
      <c r="G1290" s="247"/>
      <c r="H1290" s="250">
        <v>4</v>
      </c>
      <c r="I1290" s="251"/>
      <c r="J1290" s="247"/>
      <c r="K1290" s="247"/>
      <c r="L1290" s="252"/>
      <c r="M1290" s="253"/>
      <c r="N1290" s="254"/>
      <c r="O1290" s="254"/>
      <c r="P1290" s="254"/>
      <c r="Q1290" s="254"/>
      <c r="R1290" s="254"/>
      <c r="S1290" s="254"/>
      <c r="T1290" s="255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56" t="s">
        <v>134</v>
      </c>
      <c r="AU1290" s="256" t="s">
        <v>90</v>
      </c>
      <c r="AV1290" s="14" t="s">
        <v>90</v>
      </c>
      <c r="AW1290" s="14" t="s">
        <v>38</v>
      </c>
      <c r="AX1290" s="14" t="s">
        <v>80</v>
      </c>
      <c r="AY1290" s="256" t="s">
        <v>124</v>
      </c>
    </row>
    <row r="1291" s="15" customFormat="1">
      <c r="A1291" s="15"/>
      <c r="B1291" s="257"/>
      <c r="C1291" s="258"/>
      <c r="D1291" s="231" t="s">
        <v>134</v>
      </c>
      <c r="E1291" s="259" t="s">
        <v>1</v>
      </c>
      <c r="F1291" s="260" t="s">
        <v>138</v>
      </c>
      <c r="G1291" s="258"/>
      <c r="H1291" s="261">
        <v>4</v>
      </c>
      <c r="I1291" s="262"/>
      <c r="J1291" s="258"/>
      <c r="K1291" s="258"/>
      <c r="L1291" s="263"/>
      <c r="M1291" s="264"/>
      <c r="N1291" s="265"/>
      <c r="O1291" s="265"/>
      <c r="P1291" s="265"/>
      <c r="Q1291" s="265"/>
      <c r="R1291" s="265"/>
      <c r="S1291" s="265"/>
      <c r="T1291" s="266"/>
      <c r="U1291" s="15"/>
      <c r="V1291" s="15"/>
      <c r="W1291" s="15"/>
      <c r="X1291" s="15"/>
      <c r="Y1291" s="15"/>
      <c r="Z1291" s="15"/>
      <c r="AA1291" s="15"/>
      <c r="AB1291" s="15"/>
      <c r="AC1291" s="15"/>
      <c r="AD1291" s="15"/>
      <c r="AE1291" s="15"/>
      <c r="AT1291" s="267" t="s">
        <v>134</v>
      </c>
      <c r="AU1291" s="267" t="s">
        <v>90</v>
      </c>
      <c r="AV1291" s="15" t="s">
        <v>131</v>
      </c>
      <c r="AW1291" s="15" t="s">
        <v>38</v>
      </c>
      <c r="AX1291" s="15" t="s">
        <v>88</v>
      </c>
      <c r="AY1291" s="267" t="s">
        <v>124</v>
      </c>
    </row>
    <row r="1292" s="2" customFormat="1" ht="37.8" customHeight="1">
      <c r="A1292" s="38"/>
      <c r="B1292" s="39"/>
      <c r="C1292" s="218" t="s">
        <v>624</v>
      </c>
      <c r="D1292" s="218" t="s">
        <v>126</v>
      </c>
      <c r="E1292" s="219" t="s">
        <v>943</v>
      </c>
      <c r="F1292" s="220" t="s">
        <v>944</v>
      </c>
      <c r="G1292" s="221" t="s">
        <v>209</v>
      </c>
      <c r="H1292" s="222">
        <v>8</v>
      </c>
      <c r="I1292" s="223"/>
      <c r="J1292" s="224">
        <f>ROUND(I1292*H1292,2)</f>
        <v>0</v>
      </c>
      <c r="K1292" s="220" t="s">
        <v>130</v>
      </c>
      <c r="L1292" s="44"/>
      <c r="M1292" s="225" t="s">
        <v>1</v>
      </c>
      <c r="N1292" s="226" t="s">
        <v>45</v>
      </c>
      <c r="O1292" s="91"/>
      <c r="P1292" s="227">
        <f>O1292*H1292</f>
        <v>0</v>
      </c>
      <c r="Q1292" s="227">
        <v>0</v>
      </c>
      <c r="R1292" s="227">
        <f>Q1292*H1292</f>
        <v>0</v>
      </c>
      <c r="S1292" s="227">
        <v>0</v>
      </c>
      <c r="T1292" s="228">
        <f>S1292*H1292</f>
        <v>0</v>
      </c>
      <c r="U1292" s="38"/>
      <c r="V1292" s="38"/>
      <c r="W1292" s="38"/>
      <c r="X1292" s="38"/>
      <c r="Y1292" s="38"/>
      <c r="Z1292" s="38"/>
      <c r="AA1292" s="38"/>
      <c r="AB1292" s="38"/>
      <c r="AC1292" s="38"/>
      <c r="AD1292" s="38"/>
      <c r="AE1292" s="38"/>
      <c r="AR1292" s="229" t="s">
        <v>381</v>
      </c>
      <c r="AT1292" s="229" t="s">
        <v>126</v>
      </c>
      <c r="AU1292" s="229" t="s">
        <v>90</v>
      </c>
      <c r="AY1292" s="17" t="s">
        <v>124</v>
      </c>
      <c r="BE1292" s="230">
        <f>IF(N1292="základní",J1292,0)</f>
        <v>0</v>
      </c>
      <c r="BF1292" s="230">
        <f>IF(N1292="snížená",J1292,0)</f>
        <v>0</v>
      </c>
      <c r="BG1292" s="230">
        <f>IF(N1292="zákl. přenesená",J1292,0)</f>
        <v>0</v>
      </c>
      <c r="BH1292" s="230">
        <f>IF(N1292="sníž. přenesená",J1292,0)</f>
        <v>0</v>
      </c>
      <c r="BI1292" s="230">
        <f>IF(N1292="nulová",J1292,0)</f>
        <v>0</v>
      </c>
      <c r="BJ1292" s="17" t="s">
        <v>88</v>
      </c>
      <c r="BK1292" s="230">
        <f>ROUND(I1292*H1292,2)</f>
        <v>0</v>
      </c>
      <c r="BL1292" s="17" t="s">
        <v>381</v>
      </c>
      <c r="BM1292" s="229" t="s">
        <v>945</v>
      </c>
    </row>
    <row r="1293" s="2" customFormat="1">
      <c r="A1293" s="38"/>
      <c r="B1293" s="39"/>
      <c r="C1293" s="40"/>
      <c r="D1293" s="231" t="s">
        <v>132</v>
      </c>
      <c r="E1293" s="40"/>
      <c r="F1293" s="232" t="s">
        <v>944</v>
      </c>
      <c r="G1293" s="40"/>
      <c r="H1293" s="40"/>
      <c r="I1293" s="233"/>
      <c r="J1293" s="40"/>
      <c r="K1293" s="40"/>
      <c r="L1293" s="44"/>
      <c r="M1293" s="234"/>
      <c r="N1293" s="235"/>
      <c r="O1293" s="91"/>
      <c r="P1293" s="91"/>
      <c r="Q1293" s="91"/>
      <c r="R1293" s="91"/>
      <c r="S1293" s="91"/>
      <c r="T1293" s="92"/>
      <c r="U1293" s="38"/>
      <c r="V1293" s="38"/>
      <c r="W1293" s="38"/>
      <c r="X1293" s="38"/>
      <c r="Y1293" s="38"/>
      <c r="Z1293" s="38"/>
      <c r="AA1293" s="38"/>
      <c r="AB1293" s="38"/>
      <c r="AC1293" s="38"/>
      <c r="AD1293" s="38"/>
      <c r="AE1293" s="38"/>
      <c r="AT1293" s="17" t="s">
        <v>132</v>
      </c>
      <c r="AU1293" s="17" t="s">
        <v>90</v>
      </c>
    </row>
    <row r="1294" s="13" customFormat="1">
      <c r="A1294" s="13"/>
      <c r="B1294" s="236"/>
      <c r="C1294" s="237"/>
      <c r="D1294" s="231" t="s">
        <v>134</v>
      </c>
      <c r="E1294" s="238" t="s">
        <v>1</v>
      </c>
      <c r="F1294" s="239" t="s">
        <v>300</v>
      </c>
      <c r="G1294" s="237"/>
      <c r="H1294" s="238" t="s">
        <v>1</v>
      </c>
      <c r="I1294" s="240"/>
      <c r="J1294" s="237"/>
      <c r="K1294" s="237"/>
      <c r="L1294" s="241"/>
      <c r="M1294" s="242"/>
      <c r="N1294" s="243"/>
      <c r="O1294" s="243"/>
      <c r="P1294" s="243"/>
      <c r="Q1294" s="243"/>
      <c r="R1294" s="243"/>
      <c r="S1294" s="243"/>
      <c r="T1294" s="244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45" t="s">
        <v>134</v>
      </c>
      <c r="AU1294" s="245" t="s">
        <v>90</v>
      </c>
      <c r="AV1294" s="13" t="s">
        <v>88</v>
      </c>
      <c r="AW1294" s="13" t="s">
        <v>38</v>
      </c>
      <c r="AX1294" s="13" t="s">
        <v>80</v>
      </c>
      <c r="AY1294" s="245" t="s">
        <v>124</v>
      </c>
    </row>
    <row r="1295" s="13" customFormat="1">
      <c r="A1295" s="13"/>
      <c r="B1295" s="236"/>
      <c r="C1295" s="237"/>
      <c r="D1295" s="231" t="s">
        <v>134</v>
      </c>
      <c r="E1295" s="238" t="s">
        <v>1</v>
      </c>
      <c r="F1295" s="239" t="s">
        <v>946</v>
      </c>
      <c r="G1295" s="237"/>
      <c r="H1295" s="238" t="s">
        <v>1</v>
      </c>
      <c r="I1295" s="240"/>
      <c r="J1295" s="237"/>
      <c r="K1295" s="237"/>
      <c r="L1295" s="241"/>
      <c r="M1295" s="242"/>
      <c r="N1295" s="243"/>
      <c r="O1295" s="243"/>
      <c r="P1295" s="243"/>
      <c r="Q1295" s="243"/>
      <c r="R1295" s="243"/>
      <c r="S1295" s="243"/>
      <c r="T1295" s="244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45" t="s">
        <v>134</v>
      </c>
      <c r="AU1295" s="245" t="s">
        <v>90</v>
      </c>
      <c r="AV1295" s="13" t="s">
        <v>88</v>
      </c>
      <c r="AW1295" s="13" t="s">
        <v>38</v>
      </c>
      <c r="AX1295" s="13" t="s">
        <v>80</v>
      </c>
      <c r="AY1295" s="245" t="s">
        <v>124</v>
      </c>
    </row>
    <row r="1296" s="13" customFormat="1">
      <c r="A1296" s="13"/>
      <c r="B1296" s="236"/>
      <c r="C1296" s="237"/>
      <c r="D1296" s="231" t="s">
        <v>134</v>
      </c>
      <c r="E1296" s="238" t="s">
        <v>1</v>
      </c>
      <c r="F1296" s="239" t="s">
        <v>947</v>
      </c>
      <c r="G1296" s="237"/>
      <c r="H1296" s="238" t="s">
        <v>1</v>
      </c>
      <c r="I1296" s="240"/>
      <c r="J1296" s="237"/>
      <c r="K1296" s="237"/>
      <c r="L1296" s="241"/>
      <c r="M1296" s="242"/>
      <c r="N1296" s="243"/>
      <c r="O1296" s="243"/>
      <c r="P1296" s="243"/>
      <c r="Q1296" s="243"/>
      <c r="R1296" s="243"/>
      <c r="S1296" s="243"/>
      <c r="T1296" s="244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45" t="s">
        <v>134</v>
      </c>
      <c r="AU1296" s="245" t="s">
        <v>90</v>
      </c>
      <c r="AV1296" s="13" t="s">
        <v>88</v>
      </c>
      <c r="AW1296" s="13" t="s">
        <v>38</v>
      </c>
      <c r="AX1296" s="13" t="s">
        <v>80</v>
      </c>
      <c r="AY1296" s="245" t="s">
        <v>124</v>
      </c>
    </row>
    <row r="1297" s="14" customFormat="1">
      <c r="A1297" s="14"/>
      <c r="B1297" s="246"/>
      <c r="C1297" s="247"/>
      <c r="D1297" s="231" t="s">
        <v>134</v>
      </c>
      <c r="E1297" s="248" t="s">
        <v>1</v>
      </c>
      <c r="F1297" s="249" t="s">
        <v>152</v>
      </c>
      <c r="G1297" s="247"/>
      <c r="H1297" s="250">
        <v>8</v>
      </c>
      <c r="I1297" s="251"/>
      <c r="J1297" s="247"/>
      <c r="K1297" s="247"/>
      <c r="L1297" s="252"/>
      <c r="M1297" s="253"/>
      <c r="N1297" s="254"/>
      <c r="O1297" s="254"/>
      <c r="P1297" s="254"/>
      <c r="Q1297" s="254"/>
      <c r="R1297" s="254"/>
      <c r="S1297" s="254"/>
      <c r="T1297" s="255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6" t="s">
        <v>134</v>
      </c>
      <c r="AU1297" s="256" t="s">
        <v>90</v>
      </c>
      <c r="AV1297" s="14" t="s">
        <v>90</v>
      </c>
      <c r="AW1297" s="14" t="s">
        <v>38</v>
      </c>
      <c r="AX1297" s="14" t="s">
        <v>80</v>
      </c>
      <c r="AY1297" s="256" t="s">
        <v>124</v>
      </c>
    </row>
    <row r="1298" s="15" customFormat="1">
      <c r="A1298" s="15"/>
      <c r="B1298" s="257"/>
      <c r="C1298" s="258"/>
      <c r="D1298" s="231" t="s">
        <v>134</v>
      </c>
      <c r="E1298" s="259" t="s">
        <v>1</v>
      </c>
      <c r="F1298" s="260" t="s">
        <v>138</v>
      </c>
      <c r="G1298" s="258"/>
      <c r="H1298" s="261">
        <v>8</v>
      </c>
      <c r="I1298" s="262"/>
      <c r="J1298" s="258"/>
      <c r="K1298" s="258"/>
      <c r="L1298" s="263"/>
      <c r="M1298" s="264"/>
      <c r="N1298" s="265"/>
      <c r="O1298" s="265"/>
      <c r="P1298" s="265"/>
      <c r="Q1298" s="265"/>
      <c r="R1298" s="265"/>
      <c r="S1298" s="265"/>
      <c r="T1298" s="266"/>
      <c r="U1298" s="15"/>
      <c r="V1298" s="15"/>
      <c r="W1298" s="15"/>
      <c r="X1298" s="15"/>
      <c r="Y1298" s="15"/>
      <c r="Z1298" s="15"/>
      <c r="AA1298" s="15"/>
      <c r="AB1298" s="15"/>
      <c r="AC1298" s="15"/>
      <c r="AD1298" s="15"/>
      <c r="AE1298" s="15"/>
      <c r="AT1298" s="267" t="s">
        <v>134</v>
      </c>
      <c r="AU1298" s="267" t="s">
        <v>90</v>
      </c>
      <c r="AV1298" s="15" t="s">
        <v>131</v>
      </c>
      <c r="AW1298" s="15" t="s">
        <v>38</v>
      </c>
      <c r="AX1298" s="15" t="s">
        <v>88</v>
      </c>
      <c r="AY1298" s="267" t="s">
        <v>124</v>
      </c>
    </row>
    <row r="1299" s="2" customFormat="1" ht="37.8" customHeight="1">
      <c r="A1299" s="38"/>
      <c r="B1299" s="39"/>
      <c r="C1299" s="218" t="s">
        <v>948</v>
      </c>
      <c r="D1299" s="218" t="s">
        <v>126</v>
      </c>
      <c r="E1299" s="219" t="s">
        <v>949</v>
      </c>
      <c r="F1299" s="220" t="s">
        <v>950</v>
      </c>
      <c r="G1299" s="221" t="s">
        <v>209</v>
      </c>
      <c r="H1299" s="222">
        <v>7</v>
      </c>
      <c r="I1299" s="223"/>
      <c r="J1299" s="224">
        <f>ROUND(I1299*H1299,2)</f>
        <v>0</v>
      </c>
      <c r="K1299" s="220" t="s">
        <v>130</v>
      </c>
      <c r="L1299" s="44"/>
      <c r="M1299" s="225" t="s">
        <v>1</v>
      </c>
      <c r="N1299" s="226" t="s">
        <v>45</v>
      </c>
      <c r="O1299" s="91"/>
      <c r="P1299" s="227">
        <f>O1299*H1299</f>
        <v>0</v>
      </c>
      <c r="Q1299" s="227">
        <v>0</v>
      </c>
      <c r="R1299" s="227">
        <f>Q1299*H1299</f>
        <v>0</v>
      </c>
      <c r="S1299" s="227">
        <v>0</v>
      </c>
      <c r="T1299" s="228">
        <f>S1299*H1299</f>
        <v>0</v>
      </c>
      <c r="U1299" s="38"/>
      <c r="V1299" s="38"/>
      <c r="W1299" s="38"/>
      <c r="X1299" s="38"/>
      <c r="Y1299" s="38"/>
      <c r="Z1299" s="38"/>
      <c r="AA1299" s="38"/>
      <c r="AB1299" s="38"/>
      <c r="AC1299" s="38"/>
      <c r="AD1299" s="38"/>
      <c r="AE1299" s="38"/>
      <c r="AR1299" s="229" t="s">
        <v>381</v>
      </c>
      <c r="AT1299" s="229" t="s">
        <v>126</v>
      </c>
      <c r="AU1299" s="229" t="s">
        <v>90</v>
      </c>
      <c r="AY1299" s="17" t="s">
        <v>124</v>
      </c>
      <c r="BE1299" s="230">
        <f>IF(N1299="základní",J1299,0)</f>
        <v>0</v>
      </c>
      <c r="BF1299" s="230">
        <f>IF(N1299="snížená",J1299,0)</f>
        <v>0</v>
      </c>
      <c r="BG1299" s="230">
        <f>IF(N1299="zákl. přenesená",J1299,0)</f>
        <v>0</v>
      </c>
      <c r="BH1299" s="230">
        <f>IF(N1299="sníž. přenesená",J1299,0)</f>
        <v>0</v>
      </c>
      <c r="BI1299" s="230">
        <f>IF(N1299="nulová",J1299,0)</f>
        <v>0</v>
      </c>
      <c r="BJ1299" s="17" t="s">
        <v>88</v>
      </c>
      <c r="BK1299" s="230">
        <f>ROUND(I1299*H1299,2)</f>
        <v>0</v>
      </c>
      <c r="BL1299" s="17" t="s">
        <v>381</v>
      </c>
      <c r="BM1299" s="229" t="s">
        <v>951</v>
      </c>
    </row>
    <row r="1300" s="2" customFormat="1">
      <c r="A1300" s="38"/>
      <c r="B1300" s="39"/>
      <c r="C1300" s="40"/>
      <c r="D1300" s="231" t="s">
        <v>132</v>
      </c>
      <c r="E1300" s="40"/>
      <c r="F1300" s="232" t="s">
        <v>950</v>
      </c>
      <c r="G1300" s="40"/>
      <c r="H1300" s="40"/>
      <c r="I1300" s="233"/>
      <c r="J1300" s="40"/>
      <c r="K1300" s="40"/>
      <c r="L1300" s="44"/>
      <c r="M1300" s="234"/>
      <c r="N1300" s="235"/>
      <c r="O1300" s="91"/>
      <c r="P1300" s="91"/>
      <c r="Q1300" s="91"/>
      <c r="R1300" s="91"/>
      <c r="S1300" s="91"/>
      <c r="T1300" s="92"/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T1300" s="17" t="s">
        <v>132</v>
      </c>
      <c r="AU1300" s="17" t="s">
        <v>90</v>
      </c>
    </row>
    <row r="1301" s="13" customFormat="1">
      <c r="A1301" s="13"/>
      <c r="B1301" s="236"/>
      <c r="C1301" s="237"/>
      <c r="D1301" s="231" t="s">
        <v>134</v>
      </c>
      <c r="E1301" s="238" t="s">
        <v>1</v>
      </c>
      <c r="F1301" s="239" t="s">
        <v>300</v>
      </c>
      <c r="G1301" s="237"/>
      <c r="H1301" s="238" t="s">
        <v>1</v>
      </c>
      <c r="I1301" s="240"/>
      <c r="J1301" s="237"/>
      <c r="K1301" s="237"/>
      <c r="L1301" s="241"/>
      <c r="M1301" s="242"/>
      <c r="N1301" s="243"/>
      <c r="O1301" s="243"/>
      <c r="P1301" s="243"/>
      <c r="Q1301" s="243"/>
      <c r="R1301" s="243"/>
      <c r="S1301" s="243"/>
      <c r="T1301" s="244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45" t="s">
        <v>134</v>
      </c>
      <c r="AU1301" s="245" t="s">
        <v>90</v>
      </c>
      <c r="AV1301" s="13" t="s">
        <v>88</v>
      </c>
      <c r="AW1301" s="13" t="s">
        <v>38</v>
      </c>
      <c r="AX1301" s="13" t="s">
        <v>80</v>
      </c>
      <c r="AY1301" s="245" t="s">
        <v>124</v>
      </c>
    </row>
    <row r="1302" s="13" customFormat="1">
      <c r="A1302" s="13"/>
      <c r="B1302" s="236"/>
      <c r="C1302" s="237"/>
      <c r="D1302" s="231" t="s">
        <v>134</v>
      </c>
      <c r="E1302" s="238" t="s">
        <v>1</v>
      </c>
      <c r="F1302" s="239" t="s">
        <v>946</v>
      </c>
      <c r="G1302" s="237"/>
      <c r="H1302" s="238" t="s">
        <v>1</v>
      </c>
      <c r="I1302" s="240"/>
      <c r="J1302" s="237"/>
      <c r="K1302" s="237"/>
      <c r="L1302" s="241"/>
      <c r="M1302" s="242"/>
      <c r="N1302" s="243"/>
      <c r="O1302" s="243"/>
      <c r="P1302" s="243"/>
      <c r="Q1302" s="243"/>
      <c r="R1302" s="243"/>
      <c r="S1302" s="243"/>
      <c r="T1302" s="244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45" t="s">
        <v>134</v>
      </c>
      <c r="AU1302" s="245" t="s">
        <v>90</v>
      </c>
      <c r="AV1302" s="13" t="s">
        <v>88</v>
      </c>
      <c r="AW1302" s="13" t="s">
        <v>38</v>
      </c>
      <c r="AX1302" s="13" t="s">
        <v>80</v>
      </c>
      <c r="AY1302" s="245" t="s">
        <v>124</v>
      </c>
    </row>
    <row r="1303" s="13" customFormat="1">
      <c r="A1303" s="13"/>
      <c r="B1303" s="236"/>
      <c r="C1303" s="237"/>
      <c r="D1303" s="231" t="s">
        <v>134</v>
      </c>
      <c r="E1303" s="238" t="s">
        <v>1</v>
      </c>
      <c r="F1303" s="239" t="s">
        <v>947</v>
      </c>
      <c r="G1303" s="237"/>
      <c r="H1303" s="238" t="s">
        <v>1</v>
      </c>
      <c r="I1303" s="240"/>
      <c r="J1303" s="237"/>
      <c r="K1303" s="237"/>
      <c r="L1303" s="241"/>
      <c r="M1303" s="242"/>
      <c r="N1303" s="243"/>
      <c r="O1303" s="243"/>
      <c r="P1303" s="243"/>
      <c r="Q1303" s="243"/>
      <c r="R1303" s="243"/>
      <c r="S1303" s="243"/>
      <c r="T1303" s="244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45" t="s">
        <v>134</v>
      </c>
      <c r="AU1303" s="245" t="s">
        <v>90</v>
      </c>
      <c r="AV1303" s="13" t="s">
        <v>88</v>
      </c>
      <c r="AW1303" s="13" t="s">
        <v>38</v>
      </c>
      <c r="AX1303" s="13" t="s">
        <v>80</v>
      </c>
      <c r="AY1303" s="245" t="s">
        <v>124</v>
      </c>
    </row>
    <row r="1304" s="14" customFormat="1">
      <c r="A1304" s="14"/>
      <c r="B1304" s="246"/>
      <c r="C1304" s="247"/>
      <c r="D1304" s="231" t="s">
        <v>134</v>
      </c>
      <c r="E1304" s="248" t="s">
        <v>1</v>
      </c>
      <c r="F1304" s="249" t="s">
        <v>169</v>
      </c>
      <c r="G1304" s="247"/>
      <c r="H1304" s="250">
        <v>7</v>
      </c>
      <c r="I1304" s="251"/>
      <c r="J1304" s="247"/>
      <c r="K1304" s="247"/>
      <c r="L1304" s="252"/>
      <c r="M1304" s="253"/>
      <c r="N1304" s="254"/>
      <c r="O1304" s="254"/>
      <c r="P1304" s="254"/>
      <c r="Q1304" s="254"/>
      <c r="R1304" s="254"/>
      <c r="S1304" s="254"/>
      <c r="T1304" s="255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6" t="s">
        <v>134</v>
      </c>
      <c r="AU1304" s="256" t="s">
        <v>90</v>
      </c>
      <c r="AV1304" s="14" t="s">
        <v>90</v>
      </c>
      <c r="AW1304" s="14" t="s">
        <v>38</v>
      </c>
      <c r="AX1304" s="14" t="s">
        <v>80</v>
      </c>
      <c r="AY1304" s="256" t="s">
        <v>124</v>
      </c>
    </row>
    <row r="1305" s="15" customFormat="1">
      <c r="A1305" s="15"/>
      <c r="B1305" s="257"/>
      <c r="C1305" s="258"/>
      <c r="D1305" s="231" t="s">
        <v>134</v>
      </c>
      <c r="E1305" s="259" t="s">
        <v>1</v>
      </c>
      <c r="F1305" s="260" t="s">
        <v>138</v>
      </c>
      <c r="G1305" s="258"/>
      <c r="H1305" s="261">
        <v>7</v>
      </c>
      <c r="I1305" s="262"/>
      <c r="J1305" s="258"/>
      <c r="K1305" s="258"/>
      <c r="L1305" s="263"/>
      <c r="M1305" s="264"/>
      <c r="N1305" s="265"/>
      <c r="O1305" s="265"/>
      <c r="P1305" s="265"/>
      <c r="Q1305" s="265"/>
      <c r="R1305" s="265"/>
      <c r="S1305" s="265"/>
      <c r="T1305" s="266"/>
      <c r="U1305" s="15"/>
      <c r="V1305" s="15"/>
      <c r="W1305" s="15"/>
      <c r="X1305" s="15"/>
      <c r="Y1305" s="15"/>
      <c r="Z1305" s="15"/>
      <c r="AA1305" s="15"/>
      <c r="AB1305" s="15"/>
      <c r="AC1305" s="15"/>
      <c r="AD1305" s="15"/>
      <c r="AE1305" s="15"/>
      <c r="AT1305" s="267" t="s">
        <v>134</v>
      </c>
      <c r="AU1305" s="267" t="s">
        <v>90</v>
      </c>
      <c r="AV1305" s="15" t="s">
        <v>131</v>
      </c>
      <c r="AW1305" s="15" t="s">
        <v>38</v>
      </c>
      <c r="AX1305" s="15" t="s">
        <v>88</v>
      </c>
      <c r="AY1305" s="267" t="s">
        <v>124</v>
      </c>
    </row>
    <row r="1306" s="2" customFormat="1" ht="24.15" customHeight="1">
      <c r="A1306" s="38"/>
      <c r="B1306" s="39"/>
      <c r="C1306" s="218" t="s">
        <v>627</v>
      </c>
      <c r="D1306" s="218" t="s">
        <v>126</v>
      </c>
      <c r="E1306" s="219" t="s">
        <v>952</v>
      </c>
      <c r="F1306" s="220" t="s">
        <v>953</v>
      </c>
      <c r="G1306" s="221" t="s">
        <v>209</v>
      </c>
      <c r="H1306" s="222">
        <v>7</v>
      </c>
      <c r="I1306" s="223"/>
      <c r="J1306" s="224">
        <f>ROUND(I1306*H1306,2)</f>
        <v>0</v>
      </c>
      <c r="K1306" s="220" t="s">
        <v>130</v>
      </c>
      <c r="L1306" s="44"/>
      <c r="M1306" s="225" t="s">
        <v>1</v>
      </c>
      <c r="N1306" s="226" t="s">
        <v>45</v>
      </c>
      <c r="O1306" s="91"/>
      <c r="P1306" s="227">
        <f>O1306*H1306</f>
        <v>0</v>
      </c>
      <c r="Q1306" s="227">
        <v>0</v>
      </c>
      <c r="R1306" s="227">
        <f>Q1306*H1306</f>
        <v>0</v>
      </c>
      <c r="S1306" s="227">
        <v>0</v>
      </c>
      <c r="T1306" s="228">
        <f>S1306*H1306</f>
        <v>0</v>
      </c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  <c r="AE1306" s="38"/>
      <c r="AR1306" s="229" t="s">
        <v>381</v>
      </c>
      <c r="AT1306" s="229" t="s">
        <v>126</v>
      </c>
      <c r="AU1306" s="229" t="s">
        <v>90</v>
      </c>
      <c r="AY1306" s="17" t="s">
        <v>124</v>
      </c>
      <c r="BE1306" s="230">
        <f>IF(N1306="základní",J1306,0)</f>
        <v>0</v>
      </c>
      <c r="BF1306" s="230">
        <f>IF(N1306="snížená",J1306,0)</f>
        <v>0</v>
      </c>
      <c r="BG1306" s="230">
        <f>IF(N1306="zákl. přenesená",J1306,0)</f>
        <v>0</v>
      </c>
      <c r="BH1306" s="230">
        <f>IF(N1306="sníž. přenesená",J1306,0)</f>
        <v>0</v>
      </c>
      <c r="BI1306" s="230">
        <f>IF(N1306="nulová",J1306,0)</f>
        <v>0</v>
      </c>
      <c r="BJ1306" s="17" t="s">
        <v>88</v>
      </c>
      <c r="BK1306" s="230">
        <f>ROUND(I1306*H1306,2)</f>
        <v>0</v>
      </c>
      <c r="BL1306" s="17" t="s">
        <v>381</v>
      </c>
      <c r="BM1306" s="229" t="s">
        <v>954</v>
      </c>
    </row>
    <row r="1307" s="2" customFormat="1">
      <c r="A1307" s="38"/>
      <c r="B1307" s="39"/>
      <c r="C1307" s="40"/>
      <c r="D1307" s="231" t="s">
        <v>132</v>
      </c>
      <c r="E1307" s="40"/>
      <c r="F1307" s="232" t="s">
        <v>953</v>
      </c>
      <c r="G1307" s="40"/>
      <c r="H1307" s="40"/>
      <c r="I1307" s="233"/>
      <c r="J1307" s="40"/>
      <c r="K1307" s="40"/>
      <c r="L1307" s="44"/>
      <c r="M1307" s="234"/>
      <c r="N1307" s="235"/>
      <c r="O1307" s="91"/>
      <c r="P1307" s="91"/>
      <c r="Q1307" s="91"/>
      <c r="R1307" s="91"/>
      <c r="S1307" s="91"/>
      <c r="T1307" s="92"/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T1307" s="17" t="s">
        <v>132</v>
      </c>
      <c r="AU1307" s="17" t="s">
        <v>90</v>
      </c>
    </row>
    <row r="1308" s="13" customFormat="1">
      <c r="A1308" s="13"/>
      <c r="B1308" s="236"/>
      <c r="C1308" s="237"/>
      <c r="D1308" s="231" t="s">
        <v>134</v>
      </c>
      <c r="E1308" s="238" t="s">
        <v>1</v>
      </c>
      <c r="F1308" s="239" t="s">
        <v>300</v>
      </c>
      <c r="G1308" s="237"/>
      <c r="H1308" s="238" t="s">
        <v>1</v>
      </c>
      <c r="I1308" s="240"/>
      <c r="J1308" s="237"/>
      <c r="K1308" s="237"/>
      <c r="L1308" s="241"/>
      <c r="M1308" s="242"/>
      <c r="N1308" s="243"/>
      <c r="O1308" s="243"/>
      <c r="P1308" s="243"/>
      <c r="Q1308" s="243"/>
      <c r="R1308" s="243"/>
      <c r="S1308" s="243"/>
      <c r="T1308" s="244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45" t="s">
        <v>134</v>
      </c>
      <c r="AU1308" s="245" t="s">
        <v>90</v>
      </c>
      <c r="AV1308" s="13" t="s">
        <v>88</v>
      </c>
      <c r="AW1308" s="13" t="s">
        <v>38</v>
      </c>
      <c r="AX1308" s="13" t="s">
        <v>80</v>
      </c>
      <c r="AY1308" s="245" t="s">
        <v>124</v>
      </c>
    </row>
    <row r="1309" s="13" customFormat="1">
      <c r="A1309" s="13"/>
      <c r="B1309" s="236"/>
      <c r="C1309" s="237"/>
      <c r="D1309" s="231" t="s">
        <v>134</v>
      </c>
      <c r="E1309" s="238" t="s">
        <v>1</v>
      </c>
      <c r="F1309" s="239" t="s">
        <v>457</v>
      </c>
      <c r="G1309" s="237"/>
      <c r="H1309" s="238" t="s">
        <v>1</v>
      </c>
      <c r="I1309" s="240"/>
      <c r="J1309" s="237"/>
      <c r="K1309" s="237"/>
      <c r="L1309" s="241"/>
      <c r="M1309" s="242"/>
      <c r="N1309" s="243"/>
      <c r="O1309" s="243"/>
      <c r="P1309" s="243"/>
      <c r="Q1309" s="243"/>
      <c r="R1309" s="243"/>
      <c r="S1309" s="243"/>
      <c r="T1309" s="244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45" t="s">
        <v>134</v>
      </c>
      <c r="AU1309" s="245" t="s">
        <v>90</v>
      </c>
      <c r="AV1309" s="13" t="s">
        <v>88</v>
      </c>
      <c r="AW1309" s="13" t="s">
        <v>38</v>
      </c>
      <c r="AX1309" s="13" t="s">
        <v>80</v>
      </c>
      <c r="AY1309" s="245" t="s">
        <v>124</v>
      </c>
    </row>
    <row r="1310" s="13" customFormat="1">
      <c r="A1310" s="13"/>
      <c r="B1310" s="236"/>
      <c r="C1310" s="237"/>
      <c r="D1310" s="231" t="s">
        <v>134</v>
      </c>
      <c r="E1310" s="238" t="s">
        <v>1</v>
      </c>
      <c r="F1310" s="239" t="s">
        <v>947</v>
      </c>
      <c r="G1310" s="237"/>
      <c r="H1310" s="238" t="s">
        <v>1</v>
      </c>
      <c r="I1310" s="240"/>
      <c r="J1310" s="237"/>
      <c r="K1310" s="237"/>
      <c r="L1310" s="241"/>
      <c r="M1310" s="242"/>
      <c r="N1310" s="243"/>
      <c r="O1310" s="243"/>
      <c r="P1310" s="243"/>
      <c r="Q1310" s="243"/>
      <c r="R1310" s="243"/>
      <c r="S1310" s="243"/>
      <c r="T1310" s="244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45" t="s">
        <v>134</v>
      </c>
      <c r="AU1310" s="245" t="s">
        <v>90</v>
      </c>
      <c r="AV1310" s="13" t="s">
        <v>88</v>
      </c>
      <c r="AW1310" s="13" t="s">
        <v>38</v>
      </c>
      <c r="AX1310" s="13" t="s">
        <v>80</v>
      </c>
      <c r="AY1310" s="245" t="s">
        <v>124</v>
      </c>
    </row>
    <row r="1311" s="14" customFormat="1">
      <c r="A1311" s="14"/>
      <c r="B1311" s="246"/>
      <c r="C1311" s="247"/>
      <c r="D1311" s="231" t="s">
        <v>134</v>
      </c>
      <c r="E1311" s="248" t="s">
        <v>1</v>
      </c>
      <c r="F1311" s="249" t="s">
        <v>169</v>
      </c>
      <c r="G1311" s="247"/>
      <c r="H1311" s="250">
        <v>7</v>
      </c>
      <c r="I1311" s="251"/>
      <c r="J1311" s="247"/>
      <c r="K1311" s="247"/>
      <c r="L1311" s="252"/>
      <c r="M1311" s="253"/>
      <c r="N1311" s="254"/>
      <c r="O1311" s="254"/>
      <c r="P1311" s="254"/>
      <c r="Q1311" s="254"/>
      <c r="R1311" s="254"/>
      <c r="S1311" s="254"/>
      <c r="T1311" s="255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56" t="s">
        <v>134</v>
      </c>
      <c r="AU1311" s="256" t="s">
        <v>90</v>
      </c>
      <c r="AV1311" s="14" t="s">
        <v>90</v>
      </c>
      <c r="AW1311" s="14" t="s">
        <v>38</v>
      </c>
      <c r="AX1311" s="14" t="s">
        <v>80</v>
      </c>
      <c r="AY1311" s="256" t="s">
        <v>124</v>
      </c>
    </row>
    <row r="1312" s="15" customFormat="1">
      <c r="A1312" s="15"/>
      <c r="B1312" s="257"/>
      <c r="C1312" s="258"/>
      <c r="D1312" s="231" t="s">
        <v>134</v>
      </c>
      <c r="E1312" s="259" t="s">
        <v>1</v>
      </c>
      <c r="F1312" s="260" t="s">
        <v>138</v>
      </c>
      <c r="G1312" s="258"/>
      <c r="H1312" s="261">
        <v>7</v>
      </c>
      <c r="I1312" s="262"/>
      <c r="J1312" s="258"/>
      <c r="K1312" s="258"/>
      <c r="L1312" s="263"/>
      <c r="M1312" s="264"/>
      <c r="N1312" s="265"/>
      <c r="O1312" s="265"/>
      <c r="P1312" s="265"/>
      <c r="Q1312" s="265"/>
      <c r="R1312" s="265"/>
      <c r="S1312" s="265"/>
      <c r="T1312" s="266"/>
      <c r="U1312" s="15"/>
      <c r="V1312" s="15"/>
      <c r="W1312" s="15"/>
      <c r="X1312" s="15"/>
      <c r="Y1312" s="15"/>
      <c r="Z1312" s="15"/>
      <c r="AA1312" s="15"/>
      <c r="AB1312" s="15"/>
      <c r="AC1312" s="15"/>
      <c r="AD1312" s="15"/>
      <c r="AE1312" s="15"/>
      <c r="AT1312" s="267" t="s">
        <v>134</v>
      </c>
      <c r="AU1312" s="267" t="s">
        <v>90</v>
      </c>
      <c r="AV1312" s="15" t="s">
        <v>131</v>
      </c>
      <c r="AW1312" s="15" t="s">
        <v>38</v>
      </c>
      <c r="AX1312" s="15" t="s">
        <v>88</v>
      </c>
      <c r="AY1312" s="267" t="s">
        <v>124</v>
      </c>
    </row>
    <row r="1313" s="2" customFormat="1" ht="14.4" customHeight="1">
      <c r="A1313" s="38"/>
      <c r="B1313" s="39"/>
      <c r="C1313" s="268" t="s">
        <v>955</v>
      </c>
      <c r="D1313" s="268" t="s">
        <v>170</v>
      </c>
      <c r="E1313" s="269" t="s">
        <v>956</v>
      </c>
      <c r="F1313" s="270" t="s">
        <v>957</v>
      </c>
      <c r="G1313" s="271" t="s">
        <v>209</v>
      </c>
      <c r="H1313" s="272">
        <v>7</v>
      </c>
      <c r="I1313" s="273"/>
      <c r="J1313" s="274">
        <f>ROUND(I1313*H1313,2)</f>
        <v>0</v>
      </c>
      <c r="K1313" s="270" t="s">
        <v>390</v>
      </c>
      <c r="L1313" s="275"/>
      <c r="M1313" s="276" t="s">
        <v>1</v>
      </c>
      <c r="N1313" s="277" t="s">
        <v>45</v>
      </c>
      <c r="O1313" s="91"/>
      <c r="P1313" s="227">
        <f>O1313*H1313</f>
        <v>0</v>
      </c>
      <c r="Q1313" s="227">
        <v>0</v>
      </c>
      <c r="R1313" s="227">
        <f>Q1313*H1313</f>
        <v>0</v>
      </c>
      <c r="S1313" s="227">
        <v>0</v>
      </c>
      <c r="T1313" s="228">
        <f>S1313*H1313</f>
        <v>0</v>
      </c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  <c r="AE1313" s="38"/>
      <c r="AR1313" s="229" t="s">
        <v>391</v>
      </c>
      <c r="AT1313" s="229" t="s">
        <v>170</v>
      </c>
      <c r="AU1313" s="229" t="s">
        <v>90</v>
      </c>
      <c r="AY1313" s="17" t="s">
        <v>124</v>
      </c>
      <c r="BE1313" s="230">
        <f>IF(N1313="základní",J1313,0)</f>
        <v>0</v>
      </c>
      <c r="BF1313" s="230">
        <f>IF(N1313="snížená",J1313,0)</f>
        <v>0</v>
      </c>
      <c r="BG1313" s="230">
        <f>IF(N1313="zákl. přenesená",J1313,0)</f>
        <v>0</v>
      </c>
      <c r="BH1313" s="230">
        <f>IF(N1313="sníž. přenesená",J1313,0)</f>
        <v>0</v>
      </c>
      <c r="BI1313" s="230">
        <f>IF(N1313="nulová",J1313,0)</f>
        <v>0</v>
      </c>
      <c r="BJ1313" s="17" t="s">
        <v>88</v>
      </c>
      <c r="BK1313" s="230">
        <f>ROUND(I1313*H1313,2)</f>
        <v>0</v>
      </c>
      <c r="BL1313" s="17" t="s">
        <v>381</v>
      </c>
      <c r="BM1313" s="229" t="s">
        <v>958</v>
      </c>
    </row>
    <row r="1314" s="2" customFormat="1">
      <c r="A1314" s="38"/>
      <c r="B1314" s="39"/>
      <c r="C1314" s="40"/>
      <c r="D1314" s="231" t="s">
        <v>132</v>
      </c>
      <c r="E1314" s="40"/>
      <c r="F1314" s="232" t="s">
        <v>957</v>
      </c>
      <c r="G1314" s="40"/>
      <c r="H1314" s="40"/>
      <c r="I1314" s="233"/>
      <c r="J1314" s="40"/>
      <c r="K1314" s="40"/>
      <c r="L1314" s="44"/>
      <c r="M1314" s="234"/>
      <c r="N1314" s="235"/>
      <c r="O1314" s="91"/>
      <c r="P1314" s="91"/>
      <c r="Q1314" s="91"/>
      <c r="R1314" s="91"/>
      <c r="S1314" s="91"/>
      <c r="T1314" s="92"/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T1314" s="17" t="s">
        <v>132</v>
      </c>
      <c r="AU1314" s="17" t="s">
        <v>90</v>
      </c>
    </row>
    <row r="1315" s="13" customFormat="1">
      <c r="A1315" s="13"/>
      <c r="B1315" s="236"/>
      <c r="C1315" s="237"/>
      <c r="D1315" s="231" t="s">
        <v>134</v>
      </c>
      <c r="E1315" s="238" t="s">
        <v>1</v>
      </c>
      <c r="F1315" s="239" t="s">
        <v>300</v>
      </c>
      <c r="G1315" s="237"/>
      <c r="H1315" s="238" t="s">
        <v>1</v>
      </c>
      <c r="I1315" s="240"/>
      <c r="J1315" s="237"/>
      <c r="K1315" s="237"/>
      <c r="L1315" s="241"/>
      <c r="M1315" s="242"/>
      <c r="N1315" s="243"/>
      <c r="O1315" s="243"/>
      <c r="P1315" s="243"/>
      <c r="Q1315" s="243"/>
      <c r="R1315" s="243"/>
      <c r="S1315" s="243"/>
      <c r="T1315" s="244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5" t="s">
        <v>134</v>
      </c>
      <c r="AU1315" s="245" t="s">
        <v>90</v>
      </c>
      <c r="AV1315" s="13" t="s">
        <v>88</v>
      </c>
      <c r="AW1315" s="13" t="s">
        <v>38</v>
      </c>
      <c r="AX1315" s="13" t="s">
        <v>80</v>
      </c>
      <c r="AY1315" s="245" t="s">
        <v>124</v>
      </c>
    </row>
    <row r="1316" s="13" customFormat="1">
      <c r="A1316" s="13"/>
      <c r="B1316" s="236"/>
      <c r="C1316" s="237"/>
      <c r="D1316" s="231" t="s">
        <v>134</v>
      </c>
      <c r="E1316" s="238" t="s">
        <v>1</v>
      </c>
      <c r="F1316" s="239" t="s">
        <v>457</v>
      </c>
      <c r="G1316" s="237"/>
      <c r="H1316" s="238" t="s">
        <v>1</v>
      </c>
      <c r="I1316" s="240"/>
      <c r="J1316" s="237"/>
      <c r="K1316" s="237"/>
      <c r="L1316" s="241"/>
      <c r="M1316" s="242"/>
      <c r="N1316" s="243"/>
      <c r="O1316" s="243"/>
      <c r="P1316" s="243"/>
      <c r="Q1316" s="243"/>
      <c r="R1316" s="243"/>
      <c r="S1316" s="243"/>
      <c r="T1316" s="244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45" t="s">
        <v>134</v>
      </c>
      <c r="AU1316" s="245" t="s">
        <v>90</v>
      </c>
      <c r="AV1316" s="13" t="s">
        <v>88</v>
      </c>
      <c r="AW1316" s="13" t="s">
        <v>38</v>
      </c>
      <c r="AX1316" s="13" t="s">
        <v>80</v>
      </c>
      <c r="AY1316" s="245" t="s">
        <v>124</v>
      </c>
    </row>
    <row r="1317" s="13" customFormat="1">
      <c r="A1317" s="13"/>
      <c r="B1317" s="236"/>
      <c r="C1317" s="237"/>
      <c r="D1317" s="231" t="s">
        <v>134</v>
      </c>
      <c r="E1317" s="238" t="s">
        <v>1</v>
      </c>
      <c r="F1317" s="239" t="s">
        <v>947</v>
      </c>
      <c r="G1317" s="237"/>
      <c r="H1317" s="238" t="s">
        <v>1</v>
      </c>
      <c r="I1317" s="240"/>
      <c r="J1317" s="237"/>
      <c r="K1317" s="237"/>
      <c r="L1317" s="241"/>
      <c r="M1317" s="242"/>
      <c r="N1317" s="243"/>
      <c r="O1317" s="243"/>
      <c r="P1317" s="243"/>
      <c r="Q1317" s="243"/>
      <c r="R1317" s="243"/>
      <c r="S1317" s="243"/>
      <c r="T1317" s="244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5" t="s">
        <v>134</v>
      </c>
      <c r="AU1317" s="245" t="s">
        <v>90</v>
      </c>
      <c r="AV1317" s="13" t="s">
        <v>88</v>
      </c>
      <c r="AW1317" s="13" t="s">
        <v>38</v>
      </c>
      <c r="AX1317" s="13" t="s">
        <v>80</v>
      </c>
      <c r="AY1317" s="245" t="s">
        <v>124</v>
      </c>
    </row>
    <row r="1318" s="14" customFormat="1">
      <c r="A1318" s="14"/>
      <c r="B1318" s="246"/>
      <c r="C1318" s="247"/>
      <c r="D1318" s="231" t="s">
        <v>134</v>
      </c>
      <c r="E1318" s="248" t="s">
        <v>1</v>
      </c>
      <c r="F1318" s="249" t="s">
        <v>169</v>
      </c>
      <c r="G1318" s="247"/>
      <c r="H1318" s="250">
        <v>7</v>
      </c>
      <c r="I1318" s="251"/>
      <c r="J1318" s="247"/>
      <c r="K1318" s="247"/>
      <c r="L1318" s="252"/>
      <c r="M1318" s="253"/>
      <c r="N1318" s="254"/>
      <c r="O1318" s="254"/>
      <c r="P1318" s="254"/>
      <c r="Q1318" s="254"/>
      <c r="R1318" s="254"/>
      <c r="S1318" s="254"/>
      <c r="T1318" s="255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6" t="s">
        <v>134</v>
      </c>
      <c r="AU1318" s="256" t="s">
        <v>90</v>
      </c>
      <c r="AV1318" s="14" t="s">
        <v>90</v>
      </c>
      <c r="AW1318" s="14" t="s">
        <v>38</v>
      </c>
      <c r="AX1318" s="14" t="s">
        <v>80</v>
      </c>
      <c r="AY1318" s="256" t="s">
        <v>124</v>
      </c>
    </row>
    <row r="1319" s="15" customFormat="1">
      <c r="A1319" s="15"/>
      <c r="B1319" s="257"/>
      <c r="C1319" s="258"/>
      <c r="D1319" s="231" t="s">
        <v>134</v>
      </c>
      <c r="E1319" s="259" t="s">
        <v>1</v>
      </c>
      <c r="F1319" s="260" t="s">
        <v>138</v>
      </c>
      <c r="G1319" s="258"/>
      <c r="H1319" s="261">
        <v>7</v>
      </c>
      <c r="I1319" s="262"/>
      <c r="J1319" s="258"/>
      <c r="K1319" s="258"/>
      <c r="L1319" s="263"/>
      <c r="M1319" s="264"/>
      <c r="N1319" s="265"/>
      <c r="O1319" s="265"/>
      <c r="P1319" s="265"/>
      <c r="Q1319" s="265"/>
      <c r="R1319" s="265"/>
      <c r="S1319" s="265"/>
      <c r="T1319" s="266"/>
      <c r="U1319" s="15"/>
      <c r="V1319" s="15"/>
      <c r="W1319" s="15"/>
      <c r="X1319" s="15"/>
      <c r="Y1319" s="15"/>
      <c r="Z1319" s="15"/>
      <c r="AA1319" s="15"/>
      <c r="AB1319" s="15"/>
      <c r="AC1319" s="15"/>
      <c r="AD1319" s="15"/>
      <c r="AE1319" s="15"/>
      <c r="AT1319" s="267" t="s">
        <v>134</v>
      </c>
      <c r="AU1319" s="267" t="s">
        <v>90</v>
      </c>
      <c r="AV1319" s="15" t="s">
        <v>131</v>
      </c>
      <c r="AW1319" s="15" t="s">
        <v>38</v>
      </c>
      <c r="AX1319" s="15" t="s">
        <v>88</v>
      </c>
      <c r="AY1319" s="267" t="s">
        <v>124</v>
      </c>
    </row>
    <row r="1320" s="2" customFormat="1" ht="24.15" customHeight="1">
      <c r="A1320" s="38"/>
      <c r="B1320" s="39"/>
      <c r="C1320" s="218" t="s">
        <v>632</v>
      </c>
      <c r="D1320" s="218" t="s">
        <v>126</v>
      </c>
      <c r="E1320" s="219" t="s">
        <v>959</v>
      </c>
      <c r="F1320" s="220" t="s">
        <v>960</v>
      </c>
      <c r="G1320" s="221" t="s">
        <v>209</v>
      </c>
      <c r="H1320" s="222">
        <v>1</v>
      </c>
      <c r="I1320" s="223"/>
      <c r="J1320" s="224">
        <f>ROUND(I1320*H1320,2)</f>
        <v>0</v>
      </c>
      <c r="K1320" s="220" t="s">
        <v>130</v>
      </c>
      <c r="L1320" s="44"/>
      <c r="M1320" s="225" t="s">
        <v>1</v>
      </c>
      <c r="N1320" s="226" t="s">
        <v>45</v>
      </c>
      <c r="O1320" s="91"/>
      <c r="P1320" s="227">
        <f>O1320*H1320</f>
        <v>0</v>
      </c>
      <c r="Q1320" s="227">
        <v>0</v>
      </c>
      <c r="R1320" s="227">
        <f>Q1320*H1320</f>
        <v>0</v>
      </c>
      <c r="S1320" s="227">
        <v>0</v>
      </c>
      <c r="T1320" s="228">
        <f>S1320*H1320</f>
        <v>0</v>
      </c>
      <c r="U1320" s="38"/>
      <c r="V1320" s="38"/>
      <c r="W1320" s="38"/>
      <c r="X1320" s="38"/>
      <c r="Y1320" s="38"/>
      <c r="Z1320" s="38"/>
      <c r="AA1320" s="38"/>
      <c r="AB1320" s="38"/>
      <c r="AC1320" s="38"/>
      <c r="AD1320" s="38"/>
      <c r="AE1320" s="38"/>
      <c r="AR1320" s="229" t="s">
        <v>381</v>
      </c>
      <c r="AT1320" s="229" t="s">
        <v>126</v>
      </c>
      <c r="AU1320" s="229" t="s">
        <v>90</v>
      </c>
      <c r="AY1320" s="17" t="s">
        <v>124</v>
      </c>
      <c r="BE1320" s="230">
        <f>IF(N1320="základní",J1320,0)</f>
        <v>0</v>
      </c>
      <c r="BF1320" s="230">
        <f>IF(N1320="snížená",J1320,0)</f>
        <v>0</v>
      </c>
      <c r="BG1320" s="230">
        <f>IF(N1320="zákl. přenesená",J1320,0)</f>
        <v>0</v>
      </c>
      <c r="BH1320" s="230">
        <f>IF(N1320="sníž. přenesená",J1320,0)</f>
        <v>0</v>
      </c>
      <c r="BI1320" s="230">
        <f>IF(N1320="nulová",J1320,0)</f>
        <v>0</v>
      </c>
      <c r="BJ1320" s="17" t="s">
        <v>88</v>
      </c>
      <c r="BK1320" s="230">
        <f>ROUND(I1320*H1320,2)</f>
        <v>0</v>
      </c>
      <c r="BL1320" s="17" t="s">
        <v>381</v>
      </c>
      <c r="BM1320" s="229" t="s">
        <v>961</v>
      </c>
    </row>
    <row r="1321" s="2" customFormat="1">
      <c r="A1321" s="38"/>
      <c r="B1321" s="39"/>
      <c r="C1321" s="40"/>
      <c r="D1321" s="231" t="s">
        <v>132</v>
      </c>
      <c r="E1321" s="40"/>
      <c r="F1321" s="232" t="s">
        <v>960</v>
      </c>
      <c r="G1321" s="40"/>
      <c r="H1321" s="40"/>
      <c r="I1321" s="233"/>
      <c r="J1321" s="40"/>
      <c r="K1321" s="40"/>
      <c r="L1321" s="44"/>
      <c r="M1321" s="234"/>
      <c r="N1321" s="235"/>
      <c r="O1321" s="91"/>
      <c r="P1321" s="91"/>
      <c r="Q1321" s="91"/>
      <c r="R1321" s="91"/>
      <c r="S1321" s="91"/>
      <c r="T1321" s="92"/>
      <c r="U1321" s="38"/>
      <c r="V1321" s="38"/>
      <c r="W1321" s="38"/>
      <c r="X1321" s="38"/>
      <c r="Y1321" s="38"/>
      <c r="Z1321" s="38"/>
      <c r="AA1321" s="38"/>
      <c r="AB1321" s="38"/>
      <c r="AC1321" s="38"/>
      <c r="AD1321" s="38"/>
      <c r="AE1321" s="38"/>
      <c r="AT1321" s="17" t="s">
        <v>132</v>
      </c>
      <c r="AU1321" s="17" t="s">
        <v>90</v>
      </c>
    </row>
    <row r="1322" s="13" customFormat="1">
      <c r="A1322" s="13"/>
      <c r="B1322" s="236"/>
      <c r="C1322" s="237"/>
      <c r="D1322" s="231" t="s">
        <v>134</v>
      </c>
      <c r="E1322" s="238" t="s">
        <v>1</v>
      </c>
      <c r="F1322" s="239" t="s">
        <v>300</v>
      </c>
      <c r="G1322" s="237"/>
      <c r="H1322" s="238" t="s">
        <v>1</v>
      </c>
      <c r="I1322" s="240"/>
      <c r="J1322" s="237"/>
      <c r="K1322" s="237"/>
      <c r="L1322" s="241"/>
      <c r="M1322" s="242"/>
      <c r="N1322" s="243"/>
      <c r="O1322" s="243"/>
      <c r="P1322" s="243"/>
      <c r="Q1322" s="243"/>
      <c r="R1322" s="243"/>
      <c r="S1322" s="243"/>
      <c r="T1322" s="244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45" t="s">
        <v>134</v>
      </c>
      <c r="AU1322" s="245" t="s">
        <v>90</v>
      </c>
      <c r="AV1322" s="13" t="s">
        <v>88</v>
      </c>
      <c r="AW1322" s="13" t="s">
        <v>38</v>
      </c>
      <c r="AX1322" s="13" t="s">
        <v>80</v>
      </c>
      <c r="AY1322" s="245" t="s">
        <v>124</v>
      </c>
    </row>
    <row r="1323" s="13" customFormat="1">
      <c r="A1323" s="13"/>
      <c r="B1323" s="236"/>
      <c r="C1323" s="237"/>
      <c r="D1323" s="231" t="s">
        <v>134</v>
      </c>
      <c r="E1323" s="238" t="s">
        <v>1</v>
      </c>
      <c r="F1323" s="239" t="s">
        <v>962</v>
      </c>
      <c r="G1323" s="237"/>
      <c r="H1323" s="238" t="s">
        <v>1</v>
      </c>
      <c r="I1323" s="240"/>
      <c r="J1323" s="237"/>
      <c r="K1323" s="237"/>
      <c r="L1323" s="241"/>
      <c r="M1323" s="242"/>
      <c r="N1323" s="243"/>
      <c r="O1323" s="243"/>
      <c r="P1323" s="243"/>
      <c r="Q1323" s="243"/>
      <c r="R1323" s="243"/>
      <c r="S1323" s="243"/>
      <c r="T1323" s="244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45" t="s">
        <v>134</v>
      </c>
      <c r="AU1323" s="245" t="s">
        <v>90</v>
      </c>
      <c r="AV1323" s="13" t="s">
        <v>88</v>
      </c>
      <c r="AW1323" s="13" t="s">
        <v>38</v>
      </c>
      <c r="AX1323" s="13" t="s">
        <v>80</v>
      </c>
      <c r="AY1323" s="245" t="s">
        <v>124</v>
      </c>
    </row>
    <row r="1324" s="14" customFormat="1">
      <c r="A1324" s="14"/>
      <c r="B1324" s="246"/>
      <c r="C1324" s="247"/>
      <c r="D1324" s="231" t="s">
        <v>134</v>
      </c>
      <c r="E1324" s="248" t="s">
        <v>1</v>
      </c>
      <c r="F1324" s="249" t="s">
        <v>88</v>
      </c>
      <c r="G1324" s="247"/>
      <c r="H1324" s="250">
        <v>1</v>
      </c>
      <c r="I1324" s="251"/>
      <c r="J1324" s="247"/>
      <c r="K1324" s="247"/>
      <c r="L1324" s="252"/>
      <c r="M1324" s="253"/>
      <c r="N1324" s="254"/>
      <c r="O1324" s="254"/>
      <c r="P1324" s="254"/>
      <c r="Q1324" s="254"/>
      <c r="R1324" s="254"/>
      <c r="S1324" s="254"/>
      <c r="T1324" s="255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6" t="s">
        <v>134</v>
      </c>
      <c r="AU1324" s="256" t="s">
        <v>90</v>
      </c>
      <c r="AV1324" s="14" t="s">
        <v>90</v>
      </c>
      <c r="AW1324" s="14" t="s">
        <v>38</v>
      </c>
      <c r="AX1324" s="14" t="s">
        <v>80</v>
      </c>
      <c r="AY1324" s="256" t="s">
        <v>124</v>
      </c>
    </row>
    <row r="1325" s="15" customFormat="1">
      <c r="A1325" s="15"/>
      <c r="B1325" s="257"/>
      <c r="C1325" s="258"/>
      <c r="D1325" s="231" t="s">
        <v>134</v>
      </c>
      <c r="E1325" s="259" t="s">
        <v>1</v>
      </c>
      <c r="F1325" s="260" t="s">
        <v>138</v>
      </c>
      <c r="G1325" s="258"/>
      <c r="H1325" s="261">
        <v>1</v>
      </c>
      <c r="I1325" s="262"/>
      <c r="J1325" s="258"/>
      <c r="K1325" s="258"/>
      <c r="L1325" s="263"/>
      <c r="M1325" s="264"/>
      <c r="N1325" s="265"/>
      <c r="O1325" s="265"/>
      <c r="P1325" s="265"/>
      <c r="Q1325" s="265"/>
      <c r="R1325" s="265"/>
      <c r="S1325" s="265"/>
      <c r="T1325" s="266"/>
      <c r="U1325" s="15"/>
      <c r="V1325" s="15"/>
      <c r="W1325" s="15"/>
      <c r="X1325" s="15"/>
      <c r="Y1325" s="15"/>
      <c r="Z1325" s="15"/>
      <c r="AA1325" s="15"/>
      <c r="AB1325" s="15"/>
      <c r="AC1325" s="15"/>
      <c r="AD1325" s="15"/>
      <c r="AE1325" s="15"/>
      <c r="AT1325" s="267" t="s">
        <v>134</v>
      </c>
      <c r="AU1325" s="267" t="s">
        <v>90</v>
      </c>
      <c r="AV1325" s="15" t="s">
        <v>131</v>
      </c>
      <c r="AW1325" s="15" t="s">
        <v>38</v>
      </c>
      <c r="AX1325" s="15" t="s">
        <v>88</v>
      </c>
      <c r="AY1325" s="267" t="s">
        <v>124</v>
      </c>
    </row>
    <row r="1326" s="2" customFormat="1" ht="24.15" customHeight="1">
      <c r="A1326" s="38"/>
      <c r="B1326" s="39"/>
      <c r="C1326" s="218" t="s">
        <v>963</v>
      </c>
      <c r="D1326" s="218" t="s">
        <v>126</v>
      </c>
      <c r="E1326" s="219" t="s">
        <v>964</v>
      </c>
      <c r="F1326" s="220" t="s">
        <v>965</v>
      </c>
      <c r="G1326" s="221" t="s">
        <v>209</v>
      </c>
      <c r="H1326" s="222">
        <v>1</v>
      </c>
      <c r="I1326" s="223"/>
      <c r="J1326" s="224">
        <f>ROUND(I1326*H1326,2)</f>
        <v>0</v>
      </c>
      <c r="K1326" s="220" t="s">
        <v>130</v>
      </c>
      <c r="L1326" s="44"/>
      <c r="M1326" s="225" t="s">
        <v>1</v>
      </c>
      <c r="N1326" s="226" t="s">
        <v>45</v>
      </c>
      <c r="O1326" s="91"/>
      <c r="P1326" s="227">
        <f>O1326*H1326</f>
        <v>0</v>
      </c>
      <c r="Q1326" s="227">
        <v>0</v>
      </c>
      <c r="R1326" s="227">
        <f>Q1326*H1326</f>
        <v>0</v>
      </c>
      <c r="S1326" s="227">
        <v>0</v>
      </c>
      <c r="T1326" s="228">
        <f>S1326*H1326</f>
        <v>0</v>
      </c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R1326" s="229" t="s">
        <v>381</v>
      </c>
      <c r="AT1326" s="229" t="s">
        <v>126</v>
      </c>
      <c r="AU1326" s="229" t="s">
        <v>90</v>
      </c>
      <c r="AY1326" s="17" t="s">
        <v>124</v>
      </c>
      <c r="BE1326" s="230">
        <f>IF(N1326="základní",J1326,0)</f>
        <v>0</v>
      </c>
      <c r="BF1326" s="230">
        <f>IF(N1326="snížená",J1326,0)</f>
        <v>0</v>
      </c>
      <c r="BG1326" s="230">
        <f>IF(N1326="zákl. přenesená",J1326,0)</f>
        <v>0</v>
      </c>
      <c r="BH1326" s="230">
        <f>IF(N1326="sníž. přenesená",J1326,0)</f>
        <v>0</v>
      </c>
      <c r="BI1326" s="230">
        <f>IF(N1326="nulová",J1326,0)</f>
        <v>0</v>
      </c>
      <c r="BJ1326" s="17" t="s">
        <v>88</v>
      </c>
      <c r="BK1326" s="230">
        <f>ROUND(I1326*H1326,2)</f>
        <v>0</v>
      </c>
      <c r="BL1326" s="17" t="s">
        <v>381</v>
      </c>
      <c r="BM1326" s="229" t="s">
        <v>966</v>
      </c>
    </row>
    <row r="1327" s="2" customFormat="1">
      <c r="A1327" s="38"/>
      <c r="B1327" s="39"/>
      <c r="C1327" s="40"/>
      <c r="D1327" s="231" t="s">
        <v>132</v>
      </c>
      <c r="E1327" s="40"/>
      <c r="F1327" s="232" t="s">
        <v>965</v>
      </c>
      <c r="G1327" s="40"/>
      <c r="H1327" s="40"/>
      <c r="I1327" s="233"/>
      <c r="J1327" s="40"/>
      <c r="K1327" s="40"/>
      <c r="L1327" s="44"/>
      <c r="M1327" s="234"/>
      <c r="N1327" s="235"/>
      <c r="O1327" s="91"/>
      <c r="P1327" s="91"/>
      <c r="Q1327" s="91"/>
      <c r="R1327" s="91"/>
      <c r="S1327" s="91"/>
      <c r="T1327" s="92"/>
      <c r="U1327" s="38"/>
      <c r="V1327" s="38"/>
      <c r="W1327" s="38"/>
      <c r="X1327" s="38"/>
      <c r="Y1327" s="38"/>
      <c r="Z1327" s="38"/>
      <c r="AA1327" s="38"/>
      <c r="AB1327" s="38"/>
      <c r="AC1327" s="38"/>
      <c r="AD1327" s="38"/>
      <c r="AE1327" s="38"/>
      <c r="AT1327" s="17" t="s">
        <v>132</v>
      </c>
      <c r="AU1327" s="17" t="s">
        <v>90</v>
      </c>
    </row>
    <row r="1328" s="13" customFormat="1">
      <c r="A1328" s="13"/>
      <c r="B1328" s="236"/>
      <c r="C1328" s="237"/>
      <c r="D1328" s="231" t="s">
        <v>134</v>
      </c>
      <c r="E1328" s="238" t="s">
        <v>1</v>
      </c>
      <c r="F1328" s="239" t="s">
        <v>374</v>
      </c>
      <c r="G1328" s="237"/>
      <c r="H1328" s="238" t="s">
        <v>1</v>
      </c>
      <c r="I1328" s="240"/>
      <c r="J1328" s="237"/>
      <c r="K1328" s="237"/>
      <c r="L1328" s="241"/>
      <c r="M1328" s="242"/>
      <c r="N1328" s="243"/>
      <c r="O1328" s="243"/>
      <c r="P1328" s="243"/>
      <c r="Q1328" s="243"/>
      <c r="R1328" s="243"/>
      <c r="S1328" s="243"/>
      <c r="T1328" s="244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45" t="s">
        <v>134</v>
      </c>
      <c r="AU1328" s="245" t="s">
        <v>90</v>
      </c>
      <c r="AV1328" s="13" t="s">
        <v>88</v>
      </c>
      <c r="AW1328" s="13" t="s">
        <v>38</v>
      </c>
      <c r="AX1328" s="13" t="s">
        <v>80</v>
      </c>
      <c r="AY1328" s="245" t="s">
        <v>124</v>
      </c>
    </row>
    <row r="1329" s="13" customFormat="1">
      <c r="A1329" s="13"/>
      <c r="B1329" s="236"/>
      <c r="C1329" s="237"/>
      <c r="D1329" s="231" t="s">
        <v>134</v>
      </c>
      <c r="E1329" s="238" t="s">
        <v>1</v>
      </c>
      <c r="F1329" s="239" t="s">
        <v>300</v>
      </c>
      <c r="G1329" s="237"/>
      <c r="H1329" s="238" t="s">
        <v>1</v>
      </c>
      <c r="I1329" s="240"/>
      <c r="J1329" s="237"/>
      <c r="K1329" s="237"/>
      <c r="L1329" s="241"/>
      <c r="M1329" s="242"/>
      <c r="N1329" s="243"/>
      <c r="O1329" s="243"/>
      <c r="P1329" s="243"/>
      <c r="Q1329" s="243"/>
      <c r="R1329" s="243"/>
      <c r="S1329" s="243"/>
      <c r="T1329" s="244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45" t="s">
        <v>134</v>
      </c>
      <c r="AU1329" s="245" t="s">
        <v>90</v>
      </c>
      <c r="AV1329" s="13" t="s">
        <v>88</v>
      </c>
      <c r="AW1329" s="13" t="s">
        <v>38</v>
      </c>
      <c r="AX1329" s="13" t="s">
        <v>80</v>
      </c>
      <c r="AY1329" s="245" t="s">
        <v>124</v>
      </c>
    </row>
    <row r="1330" s="14" customFormat="1">
      <c r="A1330" s="14"/>
      <c r="B1330" s="246"/>
      <c r="C1330" s="247"/>
      <c r="D1330" s="231" t="s">
        <v>134</v>
      </c>
      <c r="E1330" s="248" t="s">
        <v>1</v>
      </c>
      <c r="F1330" s="249" t="s">
        <v>88</v>
      </c>
      <c r="G1330" s="247"/>
      <c r="H1330" s="250">
        <v>1</v>
      </c>
      <c r="I1330" s="251"/>
      <c r="J1330" s="247"/>
      <c r="K1330" s="247"/>
      <c r="L1330" s="252"/>
      <c r="M1330" s="253"/>
      <c r="N1330" s="254"/>
      <c r="O1330" s="254"/>
      <c r="P1330" s="254"/>
      <c r="Q1330" s="254"/>
      <c r="R1330" s="254"/>
      <c r="S1330" s="254"/>
      <c r="T1330" s="255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56" t="s">
        <v>134</v>
      </c>
      <c r="AU1330" s="256" t="s">
        <v>90</v>
      </c>
      <c r="AV1330" s="14" t="s">
        <v>90</v>
      </c>
      <c r="AW1330" s="14" t="s">
        <v>38</v>
      </c>
      <c r="AX1330" s="14" t="s">
        <v>80</v>
      </c>
      <c r="AY1330" s="256" t="s">
        <v>124</v>
      </c>
    </row>
    <row r="1331" s="15" customFormat="1">
      <c r="A1331" s="15"/>
      <c r="B1331" s="257"/>
      <c r="C1331" s="258"/>
      <c r="D1331" s="231" t="s">
        <v>134</v>
      </c>
      <c r="E1331" s="259" t="s">
        <v>1</v>
      </c>
      <c r="F1331" s="260" t="s">
        <v>138</v>
      </c>
      <c r="G1331" s="258"/>
      <c r="H1331" s="261">
        <v>1</v>
      </c>
      <c r="I1331" s="262"/>
      <c r="J1331" s="258"/>
      <c r="K1331" s="258"/>
      <c r="L1331" s="263"/>
      <c r="M1331" s="264"/>
      <c r="N1331" s="265"/>
      <c r="O1331" s="265"/>
      <c r="P1331" s="265"/>
      <c r="Q1331" s="265"/>
      <c r="R1331" s="265"/>
      <c r="S1331" s="265"/>
      <c r="T1331" s="266"/>
      <c r="U1331" s="15"/>
      <c r="V1331" s="15"/>
      <c r="W1331" s="15"/>
      <c r="X1331" s="15"/>
      <c r="Y1331" s="15"/>
      <c r="Z1331" s="15"/>
      <c r="AA1331" s="15"/>
      <c r="AB1331" s="15"/>
      <c r="AC1331" s="15"/>
      <c r="AD1331" s="15"/>
      <c r="AE1331" s="15"/>
      <c r="AT1331" s="267" t="s">
        <v>134</v>
      </c>
      <c r="AU1331" s="267" t="s">
        <v>90</v>
      </c>
      <c r="AV1331" s="15" t="s">
        <v>131</v>
      </c>
      <c r="AW1331" s="15" t="s">
        <v>38</v>
      </c>
      <c r="AX1331" s="15" t="s">
        <v>88</v>
      </c>
      <c r="AY1331" s="267" t="s">
        <v>124</v>
      </c>
    </row>
    <row r="1332" s="2" customFormat="1" ht="14.4" customHeight="1">
      <c r="A1332" s="38"/>
      <c r="B1332" s="39"/>
      <c r="C1332" s="268" t="s">
        <v>636</v>
      </c>
      <c r="D1332" s="268" t="s">
        <v>170</v>
      </c>
      <c r="E1332" s="269" t="s">
        <v>967</v>
      </c>
      <c r="F1332" s="270" t="s">
        <v>968</v>
      </c>
      <c r="G1332" s="271" t="s">
        <v>209</v>
      </c>
      <c r="H1332" s="272">
        <v>1</v>
      </c>
      <c r="I1332" s="273"/>
      <c r="J1332" s="274">
        <f>ROUND(I1332*H1332,2)</f>
        <v>0</v>
      </c>
      <c r="K1332" s="270" t="s">
        <v>390</v>
      </c>
      <c r="L1332" s="275"/>
      <c r="M1332" s="276" t="s">
        <v>1</v>
      </c>
      <c r="N1332" s="277" t="s">
        <v>45</v>
      </c>
      <c r="O1332" s="91"/>
      <c r="P1332" s="227">
        <f>O1332*H1332</f>
        <v>0</v>
      </c>
      <c r="Q1332" s="227">
        <v>0</v>
      </c>
      <c r="R1332" s="227">
        <f>Q1332*H1332</f>
        <v>0</v>
      </c>
      <c r="S1332" s="227">
        <v>0</v>
      </c>
      <c r="T1332" s="228">
        <f>S1332*H1332</f>
        <v>0</v>
      </c>
      <c r="U1332" s="38"/>
      <c r="V1332" s="38"/>
      <c r="W1332" s="38"/>
      <c r="X1332" s="38"/>
      <c r="Y1332" s="38"/>
      <c r="Z1332" s="38"/>
      <c r="AA1332" s="38"/>
      <c r="AB1332" s="38"/>
      <c r="AC1332" s="38"/>
      <c r="AD1332" s="38"/>
      <c r="AE1332" s="38"/>
      <c r="AR1332" s="229" t="s">
        <v>391</v>
      </c>
      <c r="AT1332" s="229" t="s">
        <v>170</v>
      </c>
      <c r="AU1332" s="229" t="s">
        <v>90</v>
      </c>
      <c r="AY1332" s="17" t="s">
        <v>124</v>
      </c>
      <c r="BE1332" s="230">
        <f>IF(N1332="základní",J1332,0)</f>
        <v>0</v>
      </c>
      <c r="BF1332" s="230">
        <f>IF(N1332="snížená",J1332,0)</f>
        <v>0</v>
      </c>
      <c r="BG1332" s="230">
        <f>IF(N1332="zákl. přenesená",J1332,0)</f>
        <v>0</v>
      </c>
      <c r="BH1332" s="230">
        <f>IF(N1332="sníž. přenesená",J1332,0)</f>
        <v>0</v>
      </c>
      <c r="BI1332" s="230">
        <f>IF(N1332="nulová",J1332,0)</f>
        <v>0</v>
      </c>
      <c r="BJ1332" s="17" t="s">
        <v>88</v>
      </c>
      <c r="BK1332" s="230">
        <f>ROUND(I1332*H1332,2)</f>
        <v>0</v>
      </c>
      <c r="BL1332" s="17" t="s">
        <v>381</v>
      </c>
      <c r="BM1332" s="229" t="s">
        <v>969</v>
      </c>
    </row>
    <row r="1333" s="2" customFormat="1">
      <c r="A1333" s="38"/>
      <c r="B1333" s="39"/>
      <c r="C1333" s="40"/>
      <c r="D1333" s="231" t="s">
        <v>132</v>
      </c>
      <c r="E1333" s="40"/>
      <c r="F1333" s="232" t="s">
        <v>968</v>
      </c>
      <c r="G1333" s="40"/>
      <c r="H1333" s="40"/>
      <c r="I1333" s="233"/>
      <c r="J1333" s="40"/>
      <c r="K1333" s="40"/>
      <c r="L1333" s="44"/>
      <c r="M1333" s="234"/>
      <c r="N1333" s="235"/>
      <c r="O1333" s="91"/>
      <c r="P1333" s="91"/>
      <c r="Q1333" s="91"/>
      <c r="R1333" s="91"/>
      <c r="S1333" s="91"/>
      <c r="T1333" s="92"/>
      <c r="U1333" s="38"/>
      <c r="V1333" s="38"/>
      <c r="W1333" s="38"/>
      <c r="X1333" s="38"/>
      <c r="Y1333" s="38"/>
      <c r="Z1333" s="38"/>
      <c r="AA1333" s="38"/>
      <c r="AB1333" s="38"/>
      <c r="AC1333" s="38"/>
      <c r="AD1333" s="38"/>
      <c r="AE1333" s="38"/>
      <c r="AT1333" s="17" t="s">
        <v>132</v>
      </c>
      <c r="AU1333" s="17" t="s">
        <v>90</v>
      </c>
    </row>
    <row r="1334" s="13" customFormat="1">
      <c r="A1334" s="13"/>
      <c r="B1334" s="236"/>
      <c r="C1334" s="237"/>
      <c r="D1334" s="231" t="s">
        <v>134</v>
      </c>
      <c r="E1334" s="238" t="s">
        <v>1</v>
      </c>
      <c r="F1334" s="239" t="s">
        <v>374</v>
      </c>
      <c r="G1334" s="237"/>
      <c r="H1334" s="238" t="s">
        <v>1</v>
      </c>
      <c r="I1334" s="240"/>
      <c r="J1334" s="237"/>
      <c r="K1334" s="237"/>
      <c r="L1334" s="241"/>
      <c r="M1334" s="242"/>
      <c r="N1334" s="243"/>
      <c r="O1334" s="243"/>
      <c r="P1334" s="243"/>
      <c r="Q1334" s="243"/>
      <c r="R1334" s="243"/>
      <c r="S1334" s="243"/>
      <c r="T1334" s="244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45" t="s">
        <v>134</v>
      </c>
      <c r="AU1334" s="245" t="s">
        <v>90</v>
      </c>
      <c r="AV1334" s="13" t="s">
        <v>88</v>
      </c>
      <c r="AW1334" s="13" t="s">
        <v>38</v>
      </c>
      <c r="AX1334" s="13" t="s">
        <v>80</v>
      </c>
      <c r="AY1334" s="245" t="s">
        <v>124</v>
      </c>
    </row>
    <row r="1335" s="13" customFormat="1">
      <c r="A1335" s="13"/>
      <c r="B1335" s="236"/>
      <c r="C1335" s="237"/>
      <c r="D1335" s="231" t="s">
        <v>134</v>
      </c>
      <c r="E1335" s="238" t="s">
        <v>1</v>
      </c>
      <c r="F1335" s="239" t="s">
        <v>300</v>
      </c>
      <c r="G1335" s="237"/>
      <c r="H1335" s="238" t="s">
        <v>1</v>
      </c>
      <c r="I1335" s="240"/>
      <c r="J1335" s="237"/>
      <c r="K1335" s="237"/>
      <c r="L1335" s="241"/>
      <c r="M1335" s="242"/>
      <c r="N1335" s="243"/>
      <c r="O1335" s="243"/>
      <c r="P1335" s="243"/>
      <c r="Q1335" s="243"/>
      <c r="R1335" s="243"/>
      <c r="S1335" s="243"/>
      <c r="T1335" s="244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45" t="s">
        <v>134</v>
      </c>
      <c r="AU1335" s="245" t="s">
        <v>90</v>
      </c>
      <c r="AV1335" s="13" t="s">
        <v>88</v>
      </c>
      <c r="AW1335" s="13" t="s">
        <v>38</v>
      </c>
      <c r="AX1335" s="13" t="s">
        <v>80</v>
      </c>
      <c r="AY1335" s="245" t="s">
        <v>124</v>
      </c>
    </row>
    <row r="1336" s="14" customFormat="1">
      <c r="A1336" s="14"/>
      <c r="B1336" s="246"/>
      <c r="C1336" s="247"/>
      <c r="D1336" s="231" t="s">
        <v>134</v>
      </c>
      <c r="E1336" s="248" t="s">
        <v>1</v>
      </c>
      <c r="F1336" s="249" t="s">
        <v>88</v>
      </c>
      <c r="G1336" s="247"/>
      <c r="H1336" s="250">
        <v>1</v>
      </c>
      <c r="I1336" s="251"/>
      <c r="J1336" s="247"/>
      <c r="K1336" s="247"/>
      <c r="L1336" s="252"/>
      <c r="M1336" s="253"/>
      <c r="N1336" s="254"/>
      <c r="O1336" s="254"/>
      <c r="P1336" s="254"/>
      <c r="Q1336" s="254"/>
      <c r="R1336" s="254"/>
      <c r="S1336" s="254"/>
      <c r="T1336" s="255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6" t="s">
        <v>134</v>
      </c>
      <c r="AU1336" s="256" t="s">
        <v>90</v>
      </c>
      <c r="AV1336" s="14" t="s">
        <v>90</v>
      </c>
      <c r="AW1336" s="14" t="s">
        <v>38</v>
      </c>
      <c r="AX1336" s="14" t="s">
        <v>80</v>
      </c>
      <c r="AY1336" s="256" t="s">
        <v>124</v>
      </c>
    </row>
    <row r="1337" s="15" customFormat="1">
      <c r="A1337" s="15"/>
      <c r="B1337" s="257"/>
      <c r="C1337" s="258"/>
      <c r="D1337" s="231" t="s">
        <v>134</v>
      </c>
      <c r="E1337" s="259" t="s">
        <v>1</v>
      </c>
      <c r="F1337" s="260" t="s">
        <v>138</v>
      </c>
      <c r="G1337" s="258"/>
      <c r="H1337" s="261">
        <v>1</v>
      </c>
      <c r="I1337" s="262"/>
      <c r="J1337" s="258"/>
      <c r="K1337" s="258"/>
      <c r="L1337" s="263"/>
      <c r="M1337" s="264"/>
      <c r="N1337" s="265"/>
      <c r="O1337" s="265"/>
      <c r="P1337" s="265"/>
      <c r="Q1337" s="265"/>
      <c r="R1337" s="265"/>
      <c r="S1337" s="265"/>
      <c r="T1337" s="266"/>
      <c r="U1337" s="15"/>
      <c r="V1337" s="15"/>
      <c r="W1337" s="15"/>
      <c r="X1337" s="15"/>
      <c r="Y1337" s="15"/>
      <c r="Z1337" s="15"/>
      <c r="AA1337" s="15"/>
      <c r="AB1337" s="15"/>
      <c r="AC1337" s="15"/>
      <c r="AD1337" s="15"/>
      <c r="AE1337" s="15"/>
      <c r="AT1337" s="267" t="s">
        <v>134</v>
      </c>
      <c r="AU1337" s="267" t="s">
        <v>90</v>
      </c>
      <c r="AV1337" s="15" t="s">
        <v>131</v>
      </c>
      <c r="AW1337" s="15" t="s">
        <v>38</v>
      </c>
      <c r="AX1337" s="15" t="s">
        <v>88</v>
      </c>
      <c r="AY1337" s="267" t="s">
        <v>124</v>
      </c>
    </row>
    <row r="1338" s="2" customFormat="1" ht="14.4" customHeight="1">
      <c r="A1338" s="38"/>
      <c r="B1338" s="39"/>
      <c r="C1338" s="268" t="s">
        <v>970</v>
      </c>
      <c r="D1338" s="268" t="s">
        <v>170</v>
      </c>
      <c r="E1338" s="269" t="s">
        <v>971</v>
      </c>
      <c r="F1338" s="270" t="s">
        <v>972</v>
      </c>
      <c r="G1338" s="271" t="s">
        <v>209</v>
      </c>
      <c r="H1338" s="272">
        <v>1</v>
      </c>
      <c r="I1338" s="273"/>
      <c r="J1338" s="274">
        <f>ROUND(I1338*H1338,2)</f>
        <v>0</v>
      </c>
      <c r="K1338" s="270" t="s">
        <v>390</v>
      </c>
      <c r="L1338" s="275"/>
      <c r="M1338" s="276" t="s">
        <v>1</v>
      </c>
      <c r="N1338" s="277" t="s">
        <v>45</v>
      </c>
      <c r="O1338" s="91"/>
      <c r="P1338" s="227">
        <f>O1338*H1338</f>
        <v>0</v>
      </c>
      <c r="Q1338" s="227">
        <v>0</v>
      </c>
      <c r="R1338" s="227">
        <f>Q1338*H1338</f>
        <v>0</v>
      </c>
      <c r="S1338" s="227">
        <v>0</v>
      </c>
      <c r="T1338" s="228">
        <f>S1338*H1338</f>
        <v>0</v>
      </c>
      <c r="U1338" s="38"/>
      <c r="V1338" s="38"/>
      <c r="W1338" s="38"/>
      <c r="X1338" s="38"/>
      <c r="Y1338" s="38"/>
      <c r="Z1338" s="38"/>
      <c r="AA1338" s="38"/>
      <c r="AB1338" s="38"/>
      <c r="AC1338" s="38"/>
      <c r="AD1338" s="38"/>
      <c r="AE1338" s="38"/>
      <c r="AR1338" s="229" t="s">
        <v>391</v>
      </c>
      <c r="AT1338" s="229" t="s">
        <v>170</v>
      </c>
      <c r="AU1338" s="229" t="s">
        <v>90</v>
      </c>
      <c r="AY1338" s="17" t="s">
        <v>124</v>
      </c>
      <c r="BE1338" s="230">
        <f>IF(N1338="základní",J1338,0)</f>
        <v>0</v>
      </c>
      <c r="BF1338" s="230">
        <f>IF(N1338="snížená",J1338,0)</f>
        <v>0</v>
      </c>
      <c r="BG1338" s="230">
        <f>IF(N1338="zákl. přenesená",J1338,0)</f>
        <v>0</v>
      </c>
      <c r="BH1338" s="230">
        <f>IF(N1338="sníž. přenesená",J1338,0)</f>
        <v>0</v>
      </c>
      <c r="BI1338" s="230">
        <f>IF(N1338="nulová",J1338,0)</f>
        <v>0</v>
      </c>
      <c r="BJ1338" s="17" t="s">
        <v>88</v>
      </c>
      <c r="BK1338" s="230">
        <f>ROUND(I1338*H1338,2)</f>
        <v>0</v>
      </c>
      <c r="BL1338" s="17" t="s">
        <v>381</v>
      </c>
      <c r="BM1338" s="229" t="s">
        <v>973</v>
      </c>
    </row>
    <row r="1339" s="2" customFormat="1">
      <c r="A1339" s="38"/>
      <c r="B1339" s="39"/>
      <c r="C1339" s="40"/>
      <c r="D1339" s="231" t="s">
        <v>132</v>
      </c>
      <c r="E1339" s="40"/>
      <c r="F1339" s="232" t="s">
        <v>972</v>
      </c>
      <c r="G1339" s="40"/>
      <c r="H1339" s="40"/>
      <c r="I1339" s="233"/>
      <c r="J1339" s="40"/>
      <c r="K1339" s="40"/>
      <c r="L1339" s="44"/>
      <c r="M1339" s="234"/>
      <c r="N1339" s="235"/>
      <c r="O1339" s="91"/>
      <c r="P1339" s="91"/>
      <c r="Q1339" s="91"/>
      <c r="R1339" s="91"/>
      <c r="S1339" s="91"/>
      <c r="T1339" s="92"/>
      <c r="U1339" s="38"/>
      <c r="V1339" s="38"/>
      <c r="W1339" s="38"/>
      <c r="X1339" s="38"/>
      <c r="Y1339" s="38"/>
      <c r="Z1339" s="38"/>
      <c r="AA1339" s="38"/>
      <c r="AB1339" s="38"/>
      <c r="AC1339" s="38"/>
      <c r="AD1339" s="38"/>
      <c r="AE1339" s="38"/>
      <c r="AT1339" s="17" t="s">
        <v>132</v>
      </c>
      <c r="AU1339" s="17" t="s">
        <v>90</v>
      </c>
    </row>
    <row r="1340" s="13" customFormat="1">
      <c r="A1340" s="13"/>
      <c r="B1340" s="236"/>
      <c r="C1340" s="237"/>
      <c r="D1340" s="231" t="s">
        <v>134</v>
      </c>
      <c r="E1340" s="238" t="s">
        <v>1</v>
      </c>
      <c r="F1340" s="239" t="s">
        <v>374</v>
      </c>
      <c r="G1340" s="237"/>
      <c r="H1340" s="238" t="s">
        <v>1</v>
      </c>
      <c r="I1340" s="240"/>
      <c r="J1340" s="237"/>
      <c r="K1340" s="237"/>
      <c r="L1340" s="241"/>
      <c r="M1340" s="242"/>
      <c r="N1340" s="243"/>
      <c r="O1340" s="243"/>
      <c r="P1340" s="243"/>
      <c r="Q1340" s="243"/>
      <c r="R1340" s="243"/>
      <c r="S1340" s="243"/>
      <c r="T1340" s="244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45" t="s">
        <v>134</v>
      </c>
      <c r="AU1340" s="245" t="s">
        <v>90</v>
      </c>
      <c r="AV1340" s="13" t="s">
        <v>88</v>
      </c>
      <c r="AW1340" s="13" t="s">
        <v>38</v>
      </c>
      <c r="AX1340" s="13" t="s">
        <v>80</v>
      </c>
      <c r="AY1340" s="245" t="s">
        <v>124</v>
      </c>
    </row>
    <row r="1341" s="13" customFormat="1">
      <c r="A1341" s="13"/>
      <c r="B1341" s="236"/>
      <c r="C1341" s="237"/>
      <c r="D1341" s="231" t="s">
        <v>134</v>
      </c>
      <c r="E1341" s="238" t="s">
        <v>1</v>
      </c>
      <c r="F1341" s="239" t="s">
        <v>300</v>
      </c>
      <c r="G1341" s="237"/>
      <c r="H1341" s="238" t="s">
        <v>1</v>
      </c>
      <c r="I1341" s="240"/>
      <c r="J1341" s="237"/>
      <c r="K1341" s="237"/>
      <c r="L1341" s="241"/>
      <c r="M1341" s="242"/>
      <c r="N1341" s="243"/>
      <c r="O1341" s="243"/>
      <c r="P1341" s="243"/>
      <c r="Q1341" s="243"/>
      <c r="R1341" s="243"/>
      <c r="S1341" s="243"/>
      <c r="T1341" s="244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45" t="s">
        <v>134</v>
      </c>
      <c r="AU1341" s="245" t="s">
        <v>90</v>
      </c>
      <c r="AV1341" s="13" t="s">
        <v>88</v>
      </c>
      <c r="AW1341" s="13" t="s">
        <v>38</v>
      </c>
      <c r="AX1341" s="13" t="s">
        <v>80</v>
      </c>
      <c r="AY1341" s="245" t="s">
        <v>124</v>
      </c>
    </row>
    <row r="1342" s="14" customFormat="1">
      <c r="A1342" s="14"/>
      <c r="B1342" s="246"/>
      <c r="C1342" s="247"/>
      <c r="D1342" s="231" t="s">
        <v>134</v>
      </c>
      <c r="E1342" s="248" t="s">
        <v>1</v>
      </c>
      <c r="F1342" s="249" t="s">
        <v>88</v>
      </c>
      <c r="G1342" s="247"/>
      <c r="H1342" s="250">
        <v>1</v>
      </c>
      <c r="I1342" s="251"/>
      <c r="J1342" s="247"/>
      <c r="K1342" s="247"/>
      <c r="L1342" s="252"/>
      <c r="M1342" s="253"/>
      <c r="N1342" s="254"/>
      <c r="O1342" s="254"/>
      <c r="P1342" s="254"/>
      <c r="Q1342" s="254"/>
      <c r="R1342" s="254"/>
      <c r="S1342" s="254"/>
      <c r="T1342" s="255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6" t="s">
        <v>134</v>
      </c>
      <c r="AU1342" s="256" t="s">
        <v>90</v>
      </c>
      <c r="AV1342" s="14" t="s">
        <v>90</v>
      </c>
      <c r="AW1342" s="14" t="s">
        <v>38</v>
      </c>
      <c r="AX1342" s="14" t="s">
        <v>80</v>
      </c>
      <c r="AY1342" s="256" t="s">
        <v>124</v>
      </c>
    </row>
    <row r="1343" s="15" customFormat="1">
      <c r="A1343" s="15"/>
      <c r="B1343" s="257"/>
      <c r="C1343" s="258"/>
      <c r="D1343" s="231" t="s">
        <v>134</v>
      </c>
      <c r="E1343" s="259" t="s">
        <v>1</v>
      </c>
      <c r="F1343" s="260" t="s">
        <v>138</v>
      </c>
      <c r="G1343" s="258"/>
      <c r="H1343" s="261">
        <v>1</v>
      </c>
      <c r="I1343" s="262"/>
      <c r="J1343" s="258"/>
      <c r="K1343" s="258"/>
      <c r="L1343" s="263"/>
      <c r="M1343" s="264"/>
      <c r="N1343" s="265"/>
      <c r="O1343" s="265"/>
      <c r="P1343" s="265"/>
      <c r="Q1343" s="265"/>
      <c r="R1343" s="265"/>
      <c r="S1343" s="265"/>
      <c r="T1343" s="266"/>
      <c r="U1343" s="15"/>
      <c r="V1343" s="15"/>
      <c r="W1343" s="15"/>
      <c r="X1343" s="15"/>
      <c r="Y1343" s="15"/>
      <c r="Z1343" s="15"/>
      <c r="AA1343" s="15"/>
      <c r="AB1343" s="15"/>
      <c r="AC1343" s="15"/>
      <c r="AD1343" s="15"/>
      <c r="AE1343" s="15"/>
      <c r="AT1343" s="267" t="s">
        <v>134</v>
      </c>
      <c r="AU1343" s="267" t="s">
        <v>90</v>
      </c>
      <c r="AV1343" s="15" t="s">
        <v>131</v>
      </c>
      <c r="AW1343" s="15" t="s">
        <v>38</v>
      </c>
      <c r="AX1343" s="15" t="s">
        <v>88</v>
      </c>
      <c r="AY1343" s="267" t="s">
        <v>124</v>
      </c>
    </row>
    <row r="1344" s="2" customFormat="1" ht="14.4" customHeight="1">
      <c r="A1344" s="38"/>
      <c r="B1344" s="39"/>
      <c r="C1344" s="268" t="s">
        <v>448</v>
      </c>
      <c r="D1344" s="268" t="s">
        <v>170</v>
      </c>
      <c r="E1344" s="269" t="s">
        <v>974</v>
      </c>
      <c r="F1344" s="270" t="s">
        <v>975</v>
      </c>
      <c r="G1344" s="271" t="s">
        <v>209</v>
      </c>
      <c r="H1344" s="272">
        <v>1</v>
      </c>
      <c r="I1344" s="273"/>
      <c r="J1344" s="274">
        <f>ROUND(I1344*H1344,2)</f>
        <v>0</v>
      </c>
      <c r="K1344" s="270" t="s">
        <v>390</v>
      </c>
      <c r="L1344" s="275"/>
      <c r="M1344" s="276" t="s">
        <v>1</v>
      </c>
      <c r="N1344" s="277" t="s">
        <v>45</v>
      </c>
      <c r="O1344" s="91"/>
      <c r="P1344" s="227">
        <f>O1344*H1344</f>
        <v>0</v>
      </c>
      <c r="Q1344" s="227">
        <v>0</v>
      </c>
      <c r="R1344" s="227">
        <f>Q1344*H1344</f>
        <v>0</v>
      </c>
      <c r="S1344" s="227">
        <v>0</v>
      </c>
      <c r="T1344" s="228">
        <f>S1344*H1344</f>
        <v>0</v>
      </c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  <c r="AE1344" s="38"/>
      <c r="AR1344" s="229" t="s">
        <v>391</v>
      </c>
      <c r="AT1344" s="229" t="s">
        <v>170</v>
      </c>
      <c r="AU1344" s="229" t="s">
        <v>90</v>
      </c>
      <c r="AY1344" s="17" t="s">
        <v>124</v>
      </c>
      <c r="BE1344" s="230">
        <f>IF(N1344="základní",J1344,0)</f>
        <v>0</v>
      </c>
      <c r="BF1344" s="230">
        <f>IF(N1344="snížená",J1344,0)</f>
        <v>0</v>
      </c>
      <c r="BG1344" s="230">
        <f>IF(N1344="zákl. přenesená",J1344,0)</f>
        <v>0</v>
      </c>
      <c r="BH1344" s="230">
        <f>IF(N1344="sníž. přenesená",J1344,0)</f>
        <v>0</v>
      </c>
      <c r="BI1344" s="230">
        <f>IF(N1344="nulová",J1344,0)</f>
        <v>0</v>
      </c>
      <c r="BJ1344" s="17" t="s">
        <v>88</v>
      </c>
      <c r="BK1344" s="230">
        <f>ROUND(I1344*H1344,2)</f>
        <v>0</v>
      </c>
      <c r="BL1344" s="17" t="s">
        <v>381</v>
      </c>
      <c r="BM1344" s="229" t="s">
        <v>976</v>
      </c>
    </row>
    <row r="1345" s="2" customFormat="1">
      <c r="A1345" s="38"/>
      <c r="B1345" s="39"/>
      <c r="C1345" s="40"/>
      <c r="D1345" s="231" t="s">
        <v>132</v>
      </c>
      <c r="E1345" s="40"/>
      <c r="F1345" s="232" t="s">
        <v>975</v>
      </c>
      <c r="G1345" s="40"/>
      <c r="H1345" s="40"/>
      <c r="I1345" s="233"/>
      <c r="J1345" s="40"/>
      <c r="K1345" s="40"/>
      <c r="L1345" s="44"/>
      <c r="M1345" s="234"/>
      <c r="N1345" s="235"/>
      <c r="O1345" s="91"/>
      <c r="P1345" s="91"/>
      <c r="Q1345" s="91"/>
      <c r="R1345" s="91"/>
      <c r="S1345" s="91"/>
      <c r="T1345" s="92"/>
      <c r="U1345" s="38"/>
      <c r="V1345" s="38"/>
      <c r="W1345" s="38"/>
      <c r="X1345" s="38"/>
      <c r="Y1345" s="38"/>
      <c r="Z1345" s="38"/>
      <c r="AA1345" s="38"/>
      <c r="AB1345" s="38"/>
      <c r="AC1345" s="38"/>
      <c r="AD1345" s="38"/>
      <c r="AE1345" s="38"/>
      <c r="AT1345" s="17" t="s">
        <v>132</v>
      </c>
      <c r="AU1345" s="17" t="s">
        <v>90</v>
      </c>
    </row>
    <row r="1346" s="13" customFormat="1">
      <c r="A1346" s="13"/>
      <c r="B1346" s="236"/>
      <c r="C1346" s="237"/>
      <c r="D1346" s="231" t="s">
        <v>134</v>
      </c>
      <c r="E1346" s="238" t="s">
        <v>1</v>
      </c>
      <c r="F1346" s="239" t="s">
        <v>374</v>
      </c>
      <c r="G1346" s="237"/>
      <c r="H1346" s="238" t="s">
        <v>1</v>
      </c>
      <c r="I1346" s="240"/>
      <c r="J1346" s="237"/>
      <c r="K1346" s="237"/>
      <c r="L1346" s="241"/>
      <c r="M1346" s="242"/>
      <c r="N1346" s="243"/>
      <c r="O1346" s="243"/>
      <c r="P1346" s="243"/>
      <c r="Q1346" s="243"/>
      <c r="R1346" s="243"/>
      <c r="S1346" s="243"/>
      <c r="T1346" s="244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45" t="s">
        <v>134</v>
      </c>
      <c r="AU1346" s="245" t="s">
        <v>90</v>
      </c>
      <c r="AV1346" s="13" t="s">
        <v>88</v>
      </c>
      <c r="AW1346" s="13" t="s">
        <v>38</v>
      </c>
      <c r="AX1346" s="13" t="s">
        <v>80</v>
      </c>
      <c r="AY1346" s="245" t="s">
        <v>124</v>
      </c>
    </row>
    <row r="1347" s="14" customFormat="1">
      <c r="A1347" s="14"/>
      <c r="B1347" s="246"/>
      <c r="C1347" s="247"/>
      <c r="D1347" s="231" t="s">
        <v>134</v>
      </c>
      <c r="E1347" s="248" t="s">
        <v>1</v>
      </c>
      <c r="F1347" s="249" t="s">
        <v>88</v>
      </c>
      <c r="G1347" s="247"/>
      <c r="H1347" s="250">
        <v>1</v>
      </c>
      <c r="I1347" s="251"/>
      <c r="J1347" s="247"/>
      <c r="K1347" s="247"/>
      <c r="L1347" s="252"/>
      <c r="M1347" s="253"/>
      <c r="N1347" s="254"/>
      <c r="O1347" s="254"/>
      <c r="P1347" s="254"/>
      <c r="Q1347" s="254"/>
      <c r="R1347" s="254"/>
      <c r="S1347" s="254"/>
      <c r="T1347" s="255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56" t="s">
        <v>134</v>
      </c>
      <c r="AU1347" s="256" t="s">
        <v>90</v>
      </c>
      <c r="AV1347" s="14" t="s">
        <v>90</v>
      </c>
      <c r="AW1347" s="14" t="s">
        <v>38</v>
      </c>
      <c r="AX1347" s="14" t="s">
        <v>80</v>
      </c>
      <c r="AY1347" s="256" t="s">
        <v>124</v>
      </c>
    </row>
    <row r="1348" s="15" customFormat="1">
      <c r="A1348" s="15"/>
      <c r="B1348" s="257"/>
      <c r="C1348" s="258"/>
      <c r="D1348" s="231" t="s">
        <v>134</v>
      </c>
      <c r="E1348" s="259" t="s">
        <v>1</v>
      </c>
      <c r="F1348" s="260" t="s">
        <v>138</v>
      </c>
      <c r="G1348" s="258"/>
      <c r="H1348" s="261">
        <v>1</v>
      </c>
      <c r="I1348" s="262"/>
      <c r="J1348" s="258"/>
      <c r="K1348" s="258"/>
      <c r="L1348" s="263"/>
      <c r="M1348" s="264"/>
      <c r="N1348" s="265"/>
      <c r="O1348" s="265"/>
      <c r="P1348" s="265"/>
      <c r="Q1348" s="265"/>
      <c r="R1348" s="265"/>
      <c r="S1348" s="265"/>
      <c r="T1348" s="266"/>
      <c r="U1348" s="15"/>
      <c r="V1348" s="15"/>
      <c r="W1348" s="15"/>
      <c r="X1348" s="15"/>
      <c r="Y1348" s="15"/>
      <c r="Z1348" s="15"/>
      <c r="AA1348" s="15"/>
      <c r="AB1348" s="15"/>
      <c r="AC1348" s="15"/>
      <c r="AD1348" s="15"/>
      <c r="AE1348" s="15"/>
      <c r="AT1348" s="267" t="s">
        <v>134</v>
      </c>
      <c r="AU1348" s="267" t="s">
        <v>90</v>
      </c>
      <c r="AV1348" s="15" t="s">
        <v>131</v>
      </c>
      <c r="AW1348" s="15" t="s">
        <v>38</v>
      </c>
      <c r="AX1348" s="15" t="s">
        <v>88</v>
      </c>
      <c r="AY1348" s="267" t="s">
        <v>124</v>
      </c>
    </row>
    <row r="1349" s="2" customFormat="1" ht="76.35" customHeight="1">
      <c r="A1349" s="38"/>
      <c r="B1349" s="39"/>
      <c r="C1349" s="218" t="s">
        <v>977</v>
      </c>
      <c r="D1349" s="218" t="s">
        <v>126</v>
      </c>
      <c r="E1349" s="219" t="s">
        <v>978</v>
      </c>
      <c r="F1349" s="220" t="s">
        <v>979</v>
      </c>
      <c r="G1349" s="221" t="s">
        <v>209</v>
      </c>
      <c r="H1349" s="222">
        <v>1</v>
      </c>
      <c r="I1349" s="223"/>
      <c r="J1349" s="224">
        <f>ROUND(I1349*H1349,2)</f>
        <v>0</v>
      </c>
      <c r="K1349" s="220" t="s">
        <v>130</v>
      </c>
      <c r="L1349" s="44"/>
      <c r="M1349" s="225" t="s">
        <v>1</v>
      </c>
      <c r="N1349" s="226" t="s">
        <v>45</v>
      </c>
      <c r="O1349" s="91"/>
      <c r="P1349" s="227">
        <f>O1349*H1349</f>
        <v>0</v>
      </c>
      <c r="Q1349" s="227">
        <v>0</v>
      </c>
      <c r="R1349" s="227">
        <f>Q1349*H1349</f>
        <v>0</v>
      </c>
      <c r="S1349" s="227">
        <v>0</v>
      </c>
      <c r="T1349" s="228">
        <f>S1349*H1349</f>
        <v>0</v>
      </c>
      <c r="U1349" s="38"/>
      <c r="V1349" s="38"/>
      <c r="W1349" s="38"/>
      <c r="X1349" s="38"/>
      <c r="Y1349" s="38"/>
      <c r="Z1349" s="38"/>
      <c r="AA1349" s="38"/>
      <c r="AB1349" s="38"/>
      <c r="AC1349" s="38"/>
      <c r="AD1349" s="38"/>
      <c r="AE1349" s="38"/>
      <c r="AR1349" s="229" t="s">
        <v>381</v>
      </c>
      <c r="AT1349" s="229" t="s">
        <v>126</v>
      </c>
      <c r="AU1349" s="229" t="s">
        <v>90</v>
      </c>
      <c r="AY1349" s="17" t="s">
        <v>124</v>
      </c>
      <c r="BE1349" s="230">
        <f>IF(N1349="základní",J1349,0)</f>
        <v>0</v>
      </c>
      <c r="BF1349" s="230">
        <f>IF(N1349="snížená",J1349,0)</f>
        <v>0</v>
      </c>
      <c r="BG1349" s="230">
        <f>IF(N1349="zákl. přenesená",J1349,0)</f>
        <v>0</v>
      </c>
      <c r="BH1349" s="230">
        <f>IF(N1349="sníž. přenesená",J1349,0)</f>
        <v>0</v>
      </c>
      <c r="BI1349" s="230">
        <f>IF(N1349="nulová",J1349,0)</f>
        <v>0</v>
      </c>
      <c r="BJ1349" s="17" t="s">
        <v>88</v>
      </c>
      <c r="BK1349" s="230">
        <f>ROUND(I1349*H1349,2)</f>
        <v>0</v>
      </c>
      <c r="BL1349" s="17" t="s">
        <v>381</v>
      </c>
      <c r="BM1349" s="229" t="s">
        <v>980</v>
      </c>
    </row>
    <row r="1350" s="2" customFormat="1">
      <c r="A1350" s="38"/>
      <c r="B1350" s="39"/>
      <c r="C1350" s="40"/>
      <c r="D1350" s="231" t="s">
        <v>132</v>
      </c>
      <c r="E1350" s="40"/>
      <c r="F1350" s="232" t="s">
        <v>981</v>
      </c>
      <c r="G1350" s="40"/>
      <c r="H1350" s="40"/>
      <c r="I1350" s="233"/>
      <c r="J1350" s="40"/>
      <c r="K1350" s="40"/>
      <c r="L1350" s="44"/>
      <c r="M1350" s="234"/>
      <c r="N1350" s="235"/>
      <c r="O1350" s="91"/>
      <c r="P1350" s="91"/>
      <c r="Q1350" s="91"/>
      <c r="R1350" s="91"/>
      <c r="S1350" s="91"/>
      <c r="T1350" s="92"/>
      <c r="U1350" s="38"/>
      <c r="V1350" s="38"/>
      <c r="W1350" s="38"/>
      <c r="X1350" s="38"/>
      <c r="Y1350" s="38"/>
      <c r="Z1350" s="38"/>
      <c r="AA1350" s="38"/>
      <c r="AB1350" s="38"/>
      <c r="AC1350" s="38"/>
      <c r="AD1350" s="38"/>
      <c r="AE1350" s="38"/>
      <c r="AT1350" s="17" t="s">
        <v>132</v>
      </c>
      <c r="AU1350" s="17" t="s">
        <v>90</v>
      </c>
    </row>
    <row r="1351" s="13" customFormat="1">
      <c r="A1351" s="13"/>
      <c r="B1351" s="236"/>
      <c r="C1351" s="237"/>
      <c r="D1351" s="231" t="s">
        <v>134</v>
      </c>
      <c r="E1351" s="238" t="s">
        <v>1</v>
      </c>
      <c r="F1351" s="239" t="s">
        <v>374</v>
      </c>
      <c r="G1351" s="237"/>
      <c r="H1351" s="238" t="s">
        <v>1</v>
      </c>
      <c r="I1351" s="240"/>
      <c r="J1351" s="237"/>
      <c r="K1351" s="237"/>
      <c r="L1351" s="241"/>
      <c r="M1351" s="242"/>
      <c r="N1351" s="243"/>
      <c r="O1351" s="243"/>
      <c r="P1351" s="243"/>
      <c r="Q1351" s="243"/>
      <c r="R1351" s="243"/>
      <c r="S1351" s="243"/>
      <c r="T1351" s="244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45" t="s">
        <v>134</v>
      </c>
      <c r="AU1351" s="245" t="s">
        <v>90</v>
      </c>
      <c r="AV1351" s="13" t="s">
        <v>88</v>
      </c>
      <c r="AW1351" s="13" t="s">
        <v>38</v>
      </c>
      <c r="AX1351" s="13" t="s">
        <v>80</v>
      </c>
      <c r="AY1351" s="245" t="s">
        <v>124</v>
      </c>
    </row>
    <row r="1352" s="13" customFormat="1">
      <c r="A1352" s="13"/>
      <c r="B1352" s="236"/>
      <c r="C1352" s="237"/>
      <c r="D1352" s="231" t="s">
        <v>134</v>
      </c>
      <c r="E1352" s="238" t="s">
        <v>1</v>
      </c>
      <c r="F1352" s="239" t="s">
        <v>437</v>
      </c>
      <c r="G1352" s="237"/>
      <c r="H1352" s="238" t="s">
        <v>1</v>
      </c>
      <c r="I1352" s="240"/>
      <c r="J1352" s="237"/>
      <c r="K1352" s="237"/>
      <c r="L1352" s="241"/>
      <c r="M1352" s="242"/>
      <c r="N1352" s="243"/>
      <c r="O1352" s="243"/>
      <c r="P1352" s="243"/>
      <c r="Q1352" s="243"/>
      <c r="R1352" s="243"/>
      <c r="S1352" s="243"/>
      <c r="T1352" s="244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45" t="s">
        <v>134</v>
      </c>
      <c r="AU1352" s="245" t="s">
        <v>90</v>
      </c>
      <c r="AV1352" s="13" t="s">
        <v>88</v>
      </c>
      <c r="AW1352" s="13" t="s">
        <v>38</v>
      </c>
      <c r="AX1352" s="13" t="s">
        <v>80</v>
      </c>
      <c r="AY1352" s="245" t="s">
        <v>124</v>
      </c>
    </row>
    <row r="1353" s="14" customFormat="1">
      <c r="A1353" s="14"/>
      <c r="B1353" s="246"/>
      <c r="C1353" s="247"/>
      <c r="D1353" s="231" t="s">
        <v>134</v>
      </c>
      <c r="E1353" s="248" t="s">
        <v>1</v>
      </c>
      <c r="F1353" s="249" t="s">
        <v>88</v>
      </c>
      <c r="G1353" s="247"/>
      <c r="H1353" s="250">
        <v>1</v>
      </c>
      <c r="I1353" s="251"/>
      <c r="J1353" s="247"/>
      <c r="K1353" s="247"/>
      <c r="L1353" s="252"/>
      <c r="M1353" s="253"/>
      <c r="N1353" s="254"/>
      <c r="O1353" s="254"/>
      <c r="P1353" s="254"/>
      <c r="Q1353" s="254"/>
      <c r="R1353" s="254"/>
      <c r="S1353" s="254"/>
      <c r="T1353" s="255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56" t="s">
        <v>134</v>
      </c>
      <c r="AU1353" s="256" t="s">
        <v>90</v>
      </c>
      <c r="AV1353" s="14" t="s">
        <v>90</v>
      </c>
      <c r="AW1353" s="14" t="s">
        <v>38</v>
      </c>
      <c r="AX1353" s="14" t="s">
        <v>80</v>
      </c>
      <c r="AY1353" s="256" t="s">
        <v>124</v>
      </c>
    </row>
    <row r="1354" s="15" customFormat="1">
      <c r="A1354" s="15"/>
      <c r="B1354" s="257"/>
      <c r="C1354" s="258"/>
      <c r="D1354" s="231" t="s">
        <v>134</v>
      </c>
      <c r="E1354" s="259" t="s">
        <v>1</v>
      </c>
      <c r="F1354" s="260" t="s">
        <v>138</v>
      </c>
      <c r="G1354" s="258"/>
      <c r="H1354" s="261">
        <v>1</v>
      </c>
      <c r="I1354" s="262"/>
      <c r="J1354" s="258"/>
      <c r="K1354" s="258"/>
      <c r="L1354" s="263"/>
      <c r="M1354" s="264"/>
      <c r="N1354" s="265"/>
      <c r="O1354" s="265"/>
      <c r="P1354" s="265"/>
      <c r="Q1354" s="265"/>
      <c r="R1354" s="265"/>
      <c r="S1354" s="265"/>
      <c r="T1354" s="266"/>
      <c r="U1354" s="15"/>
      <c r="V1354" s="15"/>
      <c r="W1354" s="15"/>
      <c r="X1354" s="15"/>
      <c r="Y1354" s="15"/>
      <c r="Z1354" s="15"/>
      <c r="AA1354" s="15"/>
      <c r="AB1354" s="15"/>
      <c r="AC1354" s="15"/>
      <c r="AD1354" s="15"/>
      <c r="AE1354" s="15"/>
      <c r="AT1354" s="267" t="s">
        <v>134</v>
      </c>
      <c r="AU1354" s="267" t="s">
        <v>90</v>
      </c>
      <c r="AV1354" s="15" t="s">
        <v>131</v>
      </c>
      <c r="AW1354" s="15" t="s">
        <v>38</v>
      </c>
      <c r="AX1354" s="15" t="s">
        <v>88</v>
      </c>
      <c r="AY1354" s="267" t="s">
        <v>124</v>
      </c>
    </row>
    <row r="1355" s="2" customFormat="1" ht="76.35" customHeight="1">
      <c r="A1355" s="38"/>
      <c r="B1355" s="39"/>
      <c r="C1355" s="218" t="s">
        <v>641</v>
      </c>
      <c r="D1355" s="218" t="s">
        <v>126</v>
      </c>
      <c r="E1355" s="219" t="s">
        <v>982</v>
      </c>
      <c r="F1355" s="220" t="s">
        <v>979</v>
      </c>
      <c r="G1355" s="221" t="s">
        <v>209</v>
      </c>
      <c r="H1355" s="222">
        <v>1</v>
      </c>
      <c r="I1355" s="223"/>
      <c r="J1355" s="224">
        <f>ROUND(I1355*H1355,2)</f>
        <v>0</v>
      </c>
      <c r="K1355" s="220" t="s">
        <v>130</v>
      </c>
      <c r="L1355" s="44"/>
      <c r="M1355" s="225" t="s">
        <v>1</v>
      </c>
      <c r="N1355" s="226" t="s">
        <v>45</v>
      </c>
      <c r="O1355" s="91"/>
      <c r="P1355" s="227">
        <f>O1355*H1355</f>
        <v>0</v>
      </c>
      <c r="Q1355" s="227">
        <v>0</v>
      </c>
      <c r="R1355" s="227">
        <f>Q1355*H1355</f>
        <v>0</v>
      </c>
      <c r="S1355" s="227">
        <v>0</v>
      </c>
      <c r="T1355" s="228">
        <f>S1355*H1355</f>
        <v>0</v>
      </c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  <c r="AE1355" s="38"/>
      <c r="AR1355" s="229" t="s">
        <v>381</v>
      </c>
      <c r="AT1355" s="229" t="s">
        <v>126</v>
      </c>
      <c r="AU1355" s="229" t="s">
        <v>90</v>
      </c>
      <c r="AY1355" s="17" t="s">
        <v>124</v>
      </c>
      <c r="BE1355" s="230">
        <f>IF(N1355="základní",J1355,0)</f>
        <v>0</v>
      </c>
      <c r="BF1355" s="230">
        <f>IF(N1355="snížená",J1355,0)</f>
        <v>0</v>
      </c>
      <c r="BG1355" s="230">
        <f>IF(N1355="zákl. přenesená",J1355,0)</f>
        <v>0</v>
      </c>
      <c r="BH1355" s="230">
        <f>IF(N1355="sníž. přenesená",J1355,0)</f>
        <v>0</v>
      </c>
      <c r="BI1355" s="230">
        <f>IF(N1355="nulová",J1355,0)</f>
        <v>0</v>
      </c>
      <c r="BJ1355" s="17" t="s">
        <v>88</v>
      </c>
      <c r="BK1355" s="230">
        <f>ROUND(I1355*H1355,2)</f>
        <v>0</v>
      </c>
      <c r="BL1355" s="17" t="s">
        <v>381</v>
      </c>
      <c r="BM1355" s="229" t="s">
        <v>983</v>
      </c>
    </row>
    <row r="1356" s="2" customFormat="1">
      <c r="A1356" s="38"/>
      <c r="B1356" s="39"/>
      <c r="C1356" s="40"/>
      <c r="D1356" s="231" t="s">
        <v>132</v>
      </c>
      <c r="E1356" s="40"/>
      <c r="F1356" s="232" t="s">
        <v>984</v>
      </c>
      <c r="G1356" s="40"/>
      <c r="H1356" s="40"/>
      <c r="I1356" s="233"/>
      <c r="J1356" s="40"/>
      <c r="K1356" s="40"/>
      <c r="L1356" s="44"/>
      <c r="M1356" s="234"/>
      <c r="N1356" s="235"/>
      <c r="O1356" s="91"/>
      <c r="P1356" s="91"/>
      <c r="Q1356" s="91"/>
      <c r="R1356" s="91"/>
      <c r="S1356" s="91"/>
      <c r="T1356" s="92"/>
      <c r="U1356" s="38"/>
      <c r="V1356" s="38"/>
      <c r="W1356" s="38"/>
      <c r="X1356" s="38"/>
      <c r="Y1356" s="38"/>
      <c r="Z1356" s="38"/>
      <c r="AA1356" s="38"/>
      <c r="AB1356" s="38"/>
      <c r="AC1356" s="38"/>
      <c r="AD1356" s="38"/>
      <c r="AE1356" s="38"/>
      <c r="AT1356" s="17" t="s">
        <v>132</v>
      </c>
      <c r="AU1356" s="17" t="s">
        <v>90</v>
      </c>
    </row>
    <row r="1357" s="13" customFormat="1">
      <c r="A1357" s="13"/>
      <c r="B1357" s="236"/>
      <c r="C1357" s="237"/>
      <c r="D1357" s="231" t="s">
        <v>134</v>
      </c>
      <c r="E1357" s="238" t="s">
        <v>1</v>
      </c>
      <c r="F1357" s="239" t="s">
        <v>374</v>
      </c>
      <c r="G1357" s="237"/>
      <c r="H1357" s="238" t="s">
        <v>1</v>
      </c>
      <c r="I1357" s="240"/>
      <c r="J1357" s="237"/>
      <c r="K1357" s="237"/>
      <c r="L1357" s="241"/>
      <c r="M1357" s="242"/>
      <c r="N1357" s="243"/>
      <c r="O1357" s="243"/>
      <c r="P1357" s="243"/>
      <c r="Q1357" s="243"/>
      <c r="R1357" s="243"/>
      <c r="S1357" s="243"/>
      <c r="T1357" s="244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45" t="s">
        <v>134</v>
      </c>
      <c r="AU1357" s="245" t="s">
        <v>90</v>
      </c>
      <c r="AV1357" s="13" t="s">
        <v>88</v>
      </c>
      <c r="AW1357" s="13" t="s">
        <v>38</v>
      </c>
      <c r="AX1357" s="13" t="s">
        <v>80</v>
      </c>
      <c r="AY1357" s="245" t="s">
        <v>124</v>
      </c>
    </row>
    <row r="1358" s="13" customFormat="1">
      <c r="A1358" s="13"/>
      <c r="B1358" s="236"/>
      <c r="C1358" s="237"/>
      <c r="D1358" s="231" t="s">
        <v>134</v>
      </c>
      <c r="E1358" s="238" t="s">
        <v>1</v>
      </c>
      <c r="F1358" s="239" t="s">
        <v>437</v>
      </c>
      <c r="G1358" s="237"/>
      <c r="H1358" s="238" t="s">
        <v>1</v>
      </c>
      <c r="I1358" s="240"/>
      <c r="J1358" s="237"/>
      <c r="K1358" s="237"/>
      <c r="L1358" s="241"/>
      <c r="M1358" s="242"/>
      <c r="N1358" s="243"/>
      <c r="O1358" s="243"/>
      <c r="P1358" s="243"/>
      <c r="Q1358" s="243"/>
      <c r="R1358" s="243"/>
      <c r="S1358" s="243"/>
      <c r="T1358" s="244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45" t="s">
        <v>134</v>
      </c>
      <c r="AU1358" s="245" t="s">
        <v>90</v>
      </c>
      <c r="AV1358" s="13" t="s">
        <v>88</v>
      </c>
      <c r="AW1358" s="13" t="s">
        <v>38</v>
      </c>
      <c r="AX1358" s="13" t="s">
        <v>80</v>
      </c>
      <c r="AY1358" s="245" t="s">
        <v>124</v>
      </c>
    </row>
    <row r="1359" s="13" customFormat="1">
      <c r="A1359" s="13"/>
      <c r="B1359" s="236"/>
      <c r="C1359" s="237"/>
      <c r="D1359" s="231" t="s">
        <v>134</v>
      </c>
      <c r="E1359" s="238" t="s">
        <v>1</v>
      </c>
      <c r="F1359" s="239" t="s">
        <v>985</v>
      </c>
      <c r="G1359" s="237"/>
      <c r="H1359" s="238" t="s">
        <v>1</v>
      </c>
      <c r="I1359" s="240"/>
      <c r="J1359" s="237"/>
      <c r="K1359" s="237"/>
      <c r="L1359" s="241"/>
      <c r="M1359" s="242"/>
      <c r="N1359" s="243"/>
      <c r="O1359" s="243"/>
      <c r="P1359" s="243"/>
      <c r="Q1359" s="243"/>
      <c r="R1359" s="243"/>
      <c r="S1359" s="243"/>
      <c r="T1359" s="244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45" t="s">
        <v>134</v>
      </c>
      <c r="AU1359" s="245" t="s">
        <v>90</v>
      </c>
      <c r="AV1359" s="13" t="s">
        <v>88</v>
      </c>
      <c r="AW1359" s="13" t="s">
        <v>38</v>
      </c>
      <c r="AX1359" s="13" t="s">
        <v>80</v>
      </c>
      <c r="AY1359" s="245" t="s">
        <v>124</v>
      </c>
    </row>
    <row r="1360" s="14" customFormat="1">
      <c r="A1360" s="14"/>
      <c r="B1360" s="246"/>
      <c r="C1360" s="247"/>
      <c r="D1360" s="231" t="s">
        <v>134</v>
      </c>
      <c r="E1360" s="248" t="s">
        <v>1</v>
      </c>
      <c r="F1360" s="249" t="s">
        <v>88</v>
      </c>
      <c r="G1360" s="247"/>
      <c r="H1360" s="250">
        <v>1</v>
      </c>
      <c r="I1360" s="251"/>
      <c r="J1360" s="247"/>
      <c r="K1360" s="247"/>
      <c r="L1360" s="252"/>
      <c r="M1360" s="253"/>
      <c r="N1360" s="254"/>
      <c r="O1360" s="254"/>
      <c r="P1360" s="254"/>
      <c r="Q1360" s="254"/>
      <c r="R1360" s="254"/>
      <c r="S1360" s="254"/>
      <c r="T1360" s="255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6" t="s">
        <v>134</v>
      </c>
      <c r="AU1360" s="256" t="s">
        <v>90</v>
      </c>
      <c r="AV1360" s="14" t="s">
        <v>90</v>
      </c>
      <c r="AW1360" s="14" t="s">
        <v>38</v>
      </c>
      <c r="AX1360" s="14" t="s">
        <v>80</v>
      </c>
      <c r="AY1360" s="256" t="s">
        <v>124</v>
      </c>
    </row>
    <row r="1361" s="15" customFormat="1">
      <c r="A1361" s="15"/>
      <c r="B1361" s="257"/>
      <c r="C1361" s="258"/>
      <c r="D1361" s="231" t="s">
        <v>134</v>
      </c>
      <c r="E1361" s="259" t="s">
        <v>1</v>
      </c>
      <c r="F1361" s="260" t="s">
        <v>138</v>
      </c>
      <c r="G1361" s="258"/>
      <c r="H1361" s="261">
        <v>1</v>
      </c>
      <c r="I1361" s="262"/>
      <c r="J1361" s="258"/>
      <c r="K1361" s="258"/>
      <c r="L1361" s="263"/>
      <c r="M1361" s="264"/>
      <c r="N1361" s="265"/>
      <c r="O1361" s="265"/>
      <c r="P1361" s="265"/>
      <c r="Q1361" s="265"/>
      <c r="R1361" s="265"/>
      <c r="S1361" s="265"/>
      <c r="T1361" s="266"/>
      <c r="U1361" s="15"/>
      <c r="V1361" s="15"/>
      <c r="W1361" s="15"/>
      <c r="X1361" s="15"/>
      <c r="Y1361" s="15"/>
      <c r="Z1361" s="15"/>
      <c r="AA1361" s="15"/>
      <c r="AB1361" s="15"/>
      <c r="AC1361" s="15"/>
      <c r="AD1361" s="15"/>
      <c r="AE1361" s="15"/>
      <c r="AT1361" s="267" t="s">
        <v>134</v>
      </c>
      <c r="AU1361" s="267" t="s">
        <v>90</v>
      </c>
      <c r="AV1361" s="15" t="s">
        <v>131</v>
      </c>
      <c r="AW1361" s="15" t="s">
        <v>38</v>
      </c>
      <c r="AX1361" s="15" t="s">
        <v>88</v>
      </c>
      <c r="AY1361" s="267" t="s">
        <v>124</v>
      </c>
    </row>
    <row r="1362" s="2" customFormat="1" ht="76.35" customHeight="1">
      <c r="A1362" s="38"/>
      <c r="B1362" s="39"/>
      <c r="C1362" s="218" t="s">
        <v>986</v>
      </c>
      <c r="D1362" s="218" t="s">
        <v>126</v>
      </c>
      <c r="E1362" s="219" t="s">
        <v>987</v>
      </c>
      <c r="F1362" s="220" t="s">
        <v>979</v>
      </c>
      <c r="G1362" s="221" t="s">
        <v>209</v>
      </c>
      <c r="H1362" s="222">
        <v>7</v>
      </c>
      <c r="I1362" s="223"/>
      <c r="J1362" s="224">
        <f>ROUND(I1362*H1362,2)</f>
        <v>0</v>
      </c>
      <c r="K1362" s="220" t="s">
        <v>130</v>
      </c>
      <c r="L1362" s="44"/>
      <c r="M1362" s="225" t="s">
        <v>1</v>
      </c>
      <c r="N1362" s="226" t="s">
        <v>45</v>
      </c>
      <c r="O1362" s="91"/>
      <c r="P1362" s="227">
        <f>O1362*H1362</f>
        <v>0</v>
      </c>
      <c r="Q1362" s="227">
        <v>0</v>
      </c>
      <c r="R1362" s="227">
        <f>Q1362*H1362</f>
        <v>0</v>
      </c>
      <c r="S1362" s="227">
        <v>0</v>
      </c>
      <c r="T1362" s="228">
        <f>S1362*H1362</f>
        <v>0</v>
      </c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R1362" s="229" t="s">
        <v>381</v>
      </c>
      <c r="AT1362" s="229" t="s">
        <v>126</v>
      </c>
      <c r="AU1362" s="229" t="s">
        <v>90</v>
      </c>
      <c r="AY1362" s="17" t="s">
        <v>124</v>
      </c>
      <c r="BE1362" s="230">
        <f>IF(N1362="základní",J1362,0)</f>
        <v>0</v>
      </c>
      <c r="BF1362" s="230">
        <f>IF(N1362="snížená",J1362,0)</f>
        <v>0</v>
      </c>
      <c r="BG1362" s="230">
        <f>IF(N1362="zákl. přenesená",J1362,0)</f>
        <v>0</v>
      </c>
      <c r="BH1362" s="230">
        <f>IF(N1362="sníž. přenesená",J1362,0)</f>
        <v>0</v>
      </c>
      <c r="BI1362" s="230">
        <f>IF(N1362="nulová",J1362,0)</f>
        <v>0</v>
      </c>
      <c r="BJ1362" s="17" t="s">
        <v>88</v>
      </c>
      <c r="BK1362" s="230">
        <f>ROUND(I1362*H1362,2)</f>
        <v>0</v>
      </c>
      <c r="BL1362" s="17" t="s">
        <v>381</v>
      </c>
      <c r="BM1362" s="229" t="s">
        <v>988</v>
      </c>
    </row>
    <row r="1363" s="2" customFormat="1">
      <c r="A1363" s="38"/>
      <c r="B1363" s="39"/>
      <c r="C1363" s="40"/>
      <c r="D1363" s="231" t="s">
        <v>132</v>
      </c>
      <c r="E1363" s="40"/>
      <c r="F1363" s="232" t="s">
        <v>989</v>
      </c>
      <c r="G1363" s="40"/>
      <c r="H1363" s="40"/>
      <c r="I1363" s="233"/>
      <c r="J1363" s="40"/>
      <c r="K1363" s="40"/>
      <c r="L1363" s="44"/>
      <c r="M1363" s="234"/>
      <c r="N1363" s="235"/>
      <c r="O1363" s="91"/>
      <c r="P1363" s="91"/>
      <c r="Q1363" s="91"/>
      <c r="R1363" s="91"/>
      <c r="S1363" s="91"/>
      <c r="T1363" s="92"/>
      <c r="U1363" s="38"/>
      <c r="V1363" s="38"/>
      <c r="W1363" s="38"/>
      <c r="X1363" s="38"/>
      <c r="Y1363" s="38"/>
      <c r="Z1363" s="38"/>
      <c r="AA1363" s="38"/>
      <c r="AB1363" s="38"/>
      <c r="AC1363" s="38"/>
      <c r="AD1363" s="38"/>
      <c r="AE1363" s="38"/>
      <c r="AT1363" s="17" t="s">
        <v>132</v>
      </c>
      <c r="AU1363" s="17" t="s">
        <v>90</v>
      </c>
    </row>
    <row r="1364" s="13" customFormat="1">
      <c r="A1364" s="13"/>
      <c r="B1364" s="236"/>
      <c r="C1364" s="237"/>
      <c r="D1364" s="231" t="s">
        <v>134</v>
      </c>
      <c r="E1364" s="238" t="s">
        <v>1</v>
      </c>
      <c r="F1364" s="239" t="s">
        <v>374</v>
      </c>
      <c r="G1364" s="237"/>
      <c r="H1364" s="238" t="s">
        <v>1</v>
      </c>
      <c r="I1364" s="240"/>
      <c r="J1364" s="237"/>
      <c r="K1364" s="237"/>
      <c r="L1364" s="241"/>
      <c r="M1364" s="242"/>
      <c r="N1364" s="243"/>
      <c r="O1364" s="243"/>
      <c r="P1364" s="243"/>
      <c r="Q1364" s="243"/>
      <c r="R1364" s="243"/>
      <c r="S1364" s="243"/>
      <c r="T1364" s="244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45" t="s">
        <v>134</v>
      </c>
      <c r="AU1364" s="245" t="s">
        <v>90</v>
      </c>
      <c r="AV1364" s="13" t="s">
        <v>88</v>
      </c>
      <c r="AW1364" s="13" t="s">
        <v>38</v>
      </c>
      <c r="AX1364" s="13" t="s">
        <v>80</v>
      </c>
      <c r="AY1364" s="245" t="s">
        <v>124</v>
      </c>
    </row>
    <row r="1365" s="13" customFormat="1">
      <c r="A1365" s="13"/>
      <c r="B1365" s="236"/>
      <c r="C1365" s="237"/>
      <c r="D1365" s="231" t="s">
        <v>134</v>
      </c>
      <c r="E1365" s="238" t="s">
        <v>1</v>
      </c>
      <c r="F1365" s="239" t="s">
        <v>437</v>
      </c>
      <c r="G1365" s="237"/>
      <c r="H1365" s="238" t="s">
        <v>1</v>
      </c>
      <c r="I1365" s="240"/>
      <c r="J1365" s="237"/>
      <c r="K1365" s="237"/>
      <c r="L1365" s="241"/>
      <c r="M1365" s="242"/>
      <c r="N1365" s="243"/>
      <c r="O1365" s="243"/>
      <c r="P1365" s="243"/>
      <c r="Q1365" s="243"/>
      <c r="R1365" s="243"/>
      <c r="S1365" s="243"/>
      <c r="T1365" s="244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45" t="s">
        <v>134</v>
      </c>
      <c r="AU1365" s="245" t="s">
        <v>90</v>
      </c>
      <c r="AV1365" s="13" t="s">
        <v>88</v>
      </c>
      <c r="AW1365" s="13" t="s">
        <v>38</v>
      </c>
      <c r="AX1365" s="13" t="s">
        <v>80</v>
      </c>
      <c r="AY1365" s="245" t="s">
        <v>124</v>
      </c>
    </row>
    <row r="1366" s="13" customFormat="1">
      <c r="A1366" s="13"/>
      <c r="B1366" s="236"/>
      <c r="C1366" s="237"/>
      <c r="D1366" s="231" t="s">
        <v>134</v>
      </c>
      <c r="E1366" s="238" t="s">
        <v>1</v>
      </c>
      <c r="F1366" s="239" t="s">
        <v>990</v>
      </c>
      <c r="G1366" s="237"/>
      <c r="H1366" s="238" t="s">
        <v>1</v>
      </c>
      <c r="I1366" s="240"/>
      <c r="J1366" s="237"/>
      <c r="K1366" s="237"/>
      <c r="L1366" s="241"/>
      <c r="M1366" s="242"/>
      <c r="N1366" s="243"/>
      <c r="O1366" s="243"/>
      <c r="P1366" s="243"/>
      <c r="Q1366" s="243"/>
      <c r="R1366" s="243"/>
      <c r="S1366" s="243"/>
      <c r="T1366" s="244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45" t="s">
        <v>134</v>
      </c>
      <c r="AU1366" s="245" t="s">
        <v>90</v>
      </c>
      <c r="AV1366" s="13" t="s">
        <v>88</v>
      </c>
      <c r="AW1366" s="13" t="s">
        <v>38</v>
      </c>
      <c r="AX1366" s="13" t="s">
        <v>80</v>
      </c>
      <c r="AY1366" s="245" t="s">
        <v>124</v>
      </c>
    </row>
    <row r="1367" s="14" customFormat="1">
      <c r="A1367" s="14"/>
      <c r="B1367" s="246"/>
      <c r="C1367" s="247"/>
      <c r="D1367" s="231" t="s">
        <v>134</v>
      </c>
      <c r="E1367" s="248" t="s">
        <v>1</v>
      </c>
      <c r="F1367" s="249" t="s">
        <v>169</v>
      </c>
      <c r="G1367" s="247"/>
      <c r="H1367" s="250">
        <v>7</v>
      </c>
      <c r="I1367" s="251"/>
      <c r="J1367" s="247"/>
      <c r="K1367" s="247"/>
      <c r="L1367" s="252"/>
      <c r="M1367" s="253"/>
      <c r="N1367" s="254"/>
      <c r="O1367" s="254"/>
      <c r="P1367" s="254"/>
      <c r="Q1367" s="254"/>
      <c r="R1367" s="254"/>
      <c r="S1367" s="254"/>
      <c r="T1367" s="255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6" t="s">
        <v>134</v>
      </c>
      <c r="AU1367" s="256" t="s">
        <v>90</v>
      </c>
      <c r="AV1367" s="14" t="s">
        <v>90</v>
      </c>
      <c r="AW1367" s="14" t="s">
        <v>38</v>
      </c>
      <c r="AX1367" s="14" t="s">
        <v>80</v>
      </c>
      <c r="AY1367" s="256" t="s">
        <v>124</v>
      </c>
    </row>
    <row r="1368" s="15" customFormat="1">
      <c r="A1368" s="15"/>
      <c r="B1368" s="257"/>
      <c r="C1368" s="258"/>
      <c r="D1368" s="231" t="s">
        <v>134</v>
      </c>
      <c r="E1368" s="259" t="s">
        <v>1</v>
      </c>
      <c r="F1368" s="260" t="s">
        <v>138</v>
      </c>
      <c r="G1368" s="258"/>
      <c r="H1368" s="261">
        <v>7</v>
      </c>
      <c r="I1368" s="262"/>
      <c r="J1368" s="258"/>
      <c r="K1368" s="258"/>
      <c r="L1368" s="263"/>
      <c r="M1368" s="264"/>
      <c r="N1368" s="265"/>
      <c r="O1368" s="265"/>
      <c r="P1368" s="265"/>
      <c r="Q1368" s="265"/>
      <c r="R1368" s="265"/>
      <c r="S1368" s="265"/>
      <c r="T1368" s="266"/>
      <c r="U1368" s="15"/>
      <c r="V1368" s="15"/>
      <c r="W1368" s="15"/>
      <c r="X1368" s="15"/>
      <c r="Y1368" s="15"/>
      <c r="Z1368" s="15"/>
      <c r="AA1368" s="15"/>
      <c r="AB1368" s="15"/>
      <c r="AC1368" s="15"/>
      <c r="AD1368" s="15"/>
      <c r="AE1368" s="15"/>
      <c r="AT1368" s="267" t="s">
        <v>134</v>
      </c>
      <c r="AU1368" s="267" t="s">
        <v>90</v>
      </c>
      <c r="AV1368" s="15" t="s">
        <v>131</v>
      </c>
      <c r="AW1368" s="15" t="s">
        <v>38</v>
      </c>
      <c r="AX1368" s="15" t="s">
        <v>88</v>
      </c>
      <c r="AY1368" s="267" t="s">
        <v>124</v>
      </c>
    </row>
    <row r="1369" s="2" customFormat="1" ht="76.35" customHeight="1">
      <c r="A1369" s="38"/>
      <c r="B1369" s="39"/>
      <c r="C1369" s="218" t="s">
        <v>646</v>
      </c>
      <c r="D1369" s="218" t="s">
        <v>126</v>
      </c>
      <c r="E1369" s="219" t="s">
        <v>991</v>
      </c>
      <c r="F1369" s="220" t="s">
        <v>979</v>
      </c>
      <c r="G1369" s="221" t="s">
        <v>209</v>
      </c>
      <c r="H1369" s="222">
        <v>20</v>
      </c>
      <c r="I1369" s="223"/>
      <c r="J1369" s="224">
        <f>ROUND(I1369*H1369,2)</f>
        <v>0</v>
      </c>
      <c r="K1369" s="220" t="s">
        <v>130</v>
      </c>
      <c r="L1369" s="44"/>
      <c r="M1369" s="225" t="s">
        <v>1</v>
      </c>
      <c r="N1369" s="226" t="s">
        <v>45</v>
      </c>
      <c r="O1369" s="91"/>
      <c r="P1369" s="227">
        <f>O1369*H1369</f>
        <v>0</v>
      </c>
      <c r="Q1369" s="227">
        <v>0</v>
      </c>
      <c r="R1369" s="227">
        <f>Q1369*H1369</f>
        <v>0</v>
      </c>
      <c r="S1369" s="227">
        <v>0</v>
      </c>
      <c r="T1369" s="228">
        <f>S1369*H1369</f>
        <v>0</v>
      </c>
      <c r="U1369" s="38"/>
      <c r="V1369" s="38"/>
      <c r="W1369" s="38"/>
      <c r="X1369" s="38"/>
      <c r="Y1369" s="38"/>
      <c r="Z1369" s="38"/>
      <c r="AA1369" s="38"/>
      <c r="AB1369" s="38"/>
      <c r="AC1369" s="38"/>
      <c r="AD1369" s="38"/>
      <c r="AE1369" s="38"/>
      <c r="AR1369" s="229" t="s">
        <v>381</v>
      </c>
      <c r="AT1369" s="229" t="s">
        <v>126</v>
      </c>
      <c r="AU1369" s="229" t="s">
        <v>90</v>
      </c>
      <c r="AY1369" s="17" t="s">
        <v>124</v>
      </c>
      <c r="BE1369" s="230">
        <f>IF(N1369="základní",J1369,0)</f>
        <v>0</v>
      </c>
      <c r="BF1369" s="230">
        <f>IF(N1369="snížená",J1369,0)</f>
        <v>0</v>
      </c>
      <c r="BG1369" s="230">
        <f>IF(N1369="zákl. přenesená",J1369,0)</f>
        <v>0</v>
      </c>
      <c r="BH1369" s="230">
        <f>IF(N1369="sníž. přenesená",J1369,0)</f>
        <v>0</v>
      </c>
      <c r="BI1369" s="230">
        <f>IF(N1369="nulová",J1369,0)</f>
        <v>0</v>
      </c>
      <c r="BJ1369" s="17" t="s">
        <v>88</v>
      </c>
      <c r="BK1369" s="230">
        <f>ROUND(I1369*H1369,2)</f>
        <v>0</v>
      </c>
      <c r="BL1369" s="17" t="s">
        <v>381</v>
      </c>
      <c r="BM1369" s="229" t="s">
        <v>992</v>
      </c>
    </row>
    <row r="1370" s="2" customFormat="1">
      <c r="A1370" s="38"/>
      <c r="B1370" s="39"/>
      <c r="C1370" s="40"/>
      <c r="D1370" s="231" t="s">
        <v>132</v>
      </c>
      <c r="E1370" s="40"/>
      <c r="F1370" s="232" t="s">
        <v>993</v>
      </c>
      <c r="G1370" s="40"/>
      <c r="H1370" s="40"/>
      <c r="I1370" s="233"/>
      <c r="J1370" s="40"/>
      <c r="K1370" s="40"/>
      <c r="L1370" s="44"/>
      <c r="M1370" s="234"/>
      <c r="N1370" s="235"/>
      <c r="O1370" s="91"/>
      <c r="P1370" s="91"/>
      <c r="Q1370" s="91"/>
      <c r="R1370" s="91"/>
      <c r="S1370" s="91"/>
      <c r="T1370" s="92"/>
      <c r="U1370" s="38"/>
      <c r="V1370" s="38"/>
      <c r="W1370" s="38"/>
      <c r="X1370" s="38"/>
      <c r="Y1370" s="38"/>
      <c r="Z1370" s="38"/>
      <c r="AA1370" s="38"/>
      <c r="AB1370" s="38"/>
      <c r="AC1370" s="38"/>
      <c r="AD1370" s="38"/>
      <c r="AE1370" s="38"/>
      <c r="AT1370" s="17" t="s">
        <v>132</v>
      </c>
      <c r="AU1370" s="17" t="s">
        <v>90</v>
      </c>
    </row>
    <row r="1371" s="2" customFormat="1" ht="14.4" customHeight="1">
      <c r="A1371" s="38"/>
      <c r="B1371" s="39"/>
      <c r="C1371" s="218" t="s">
        <v>994</v>
      </c>
      <c r="D1371" s="218" t="s">
        <v>126</v>
      </c>
      <c r="E1371" s="219" t="s">
        <v>995</v>
      </c>
      <c r="F1371" s="220" t="s">
        <v>996</v>
      </c>
      <c r="G1371" s="221" t="s">
        <v>209</v>
      </c>
      <c r="H1371" s="222">
        <v>5</v>
      </c>
      <c r="I1371" s="223"/>
      <c r="J1371" s="224">
        <f>ROUND(I1371*H1371,2)</f>
        <v>0</v>
      </c>
      <c r="K1371" s="220" t="s">
        <v>130</v>
      </c>
      <c r="L1371" s="44"/>
      <c r="M1371" s="225" t="s">
        <v>1</v>
      </c>
      <c r="N1371" s="226" t="s">
        <v>45</v>
      </c>
      <c r="O1371" s="91"/>
      <c r="P1371" s="227">
        <f>O1371*H1371</f>
        <v>0</v>
      </c>
      <c r="Q1371" s="227">
        <v>0</v>
      </c>
      <c r="R1371" s="227">
        <f>Q1371*H1371</f>
        <v>0</v>
      </c>
      <c r="S1371" s="227">
        <v>0</v>
      </c>
      <c r="T1371" s="228">
        <f>S1371*H1371</f>
        <v>0</v>
      </c>
      <c r="U1371" s="38"/>
      <c r="V1371" s="38"/>
      <c r="W1371" s="38"/>
      <c r="X1371" s="38"/>
      <c r="Y1371" s="38"/>
      <c r="Z1371" s="38"/>
      <c r="AA1371" s="38"/>
      <c r="AB1371" s="38"/>
      <c r="AC1371" s="38"/>
      <c r="AD1371" s="38"/>
      <c r="AE1371" s="38"/>
      <c r="AR1371" s="229" t="s">
        <v>381</v>
      </c>
      <c r="AT1371" s="229" t="s">
        <v>126</v>
      </c>
      <c r="AU1371" s="229" t="s">
        <v>90</v>
      </c>
      <c r="AY1371" s="17" t="s">
        <v>124</v>
      </c>
      <c r="BE1371" s="230">
        <f>IF(N1371="základní",J1371,0)</f>
        <v>0</v>
      </c>
      <c r="BF1371" s="230">
        <f>IF(N1371="snížená",J1371,0)</f>
        <v>0</v>
      </c>
      <c r="BG1371" s="230">
        <f>IF(N1371="zákl. přenesená",J1371,0)</f>
        <v>0</v>
      </c>
      <c r="BH1371" s="230">
        <f>IF(N1371="sníž. přenesená",J1371,0)</f>
        <v>0</v>
      </c>
      <c r="BI1371" s="230">
        <f>IF(N1371="nulová",J1371,0)</f>
        <v>0</v>
      </c>
      <c r="BJ1371" s="17" t="s">
        <v>88</v>
      </c>
      <c r="BK1371" s="230">
        <f>ROUND(I1371*H1371,2)</f>
        <v>0</v>
      </c>
      <c r="BL1371" s="17" t="s">
        <v>381</v>
      </c>
      <c r="BM1371" s="229" t="s">
        <v>997</v>
      </c>
    </row>
    <row r="1372" s="2" customFormat="1">
      <c r="A1372" s="38"/>
      <c r="B1372" s="39"/>
      <c r="C1372" s="40"/>
      <c r="D1372" s="231" t="s">
        <v>132</v>
      </c>
      <c r="E1372" s="40"/>
      <c r="F1372" s="232" t="s">
        <v>996</v>
      </c>
      <c r="G1372" s="40"/>
      <c r="H1372" s="40"/>
      <c r="I1372" s="233"/>
      <c r="J1372" s="40"/>
      <c r="K1372" s="40"/>
      <c r="L1372" s="44"/>
      <c r="M1372" s="234"/>
      <c r="N1372" s="235"/>
      <c r="O1372" s="91"/>
      <c r="P1372" s="91"/>
      <c r="Q1372" s="91"/>
      <c r="R1372" s="91"/>
      <c r="S1372" s="91"/>
      <c r="T1372" s="92"/>
      <c r="U1372" s="38"/>
      <c r="V1372" s="38"/>
      <c r="W1372" s="38"/>
      <c r="X1372" s="38"/>
      <c r="Y1372" s="38"/>
      <c r="Z1372" s="38"/>
      <c r="AA1372" s="38"/>
      <c r="AB1372" s="38"/>
      <c r="AC1372" s="38"/>
      <c r="AD1372" s="38"/>
      <c r="AE1372" s="38"/>
      <c r="AT1372" s="17" t="s">
        <v>132</v>
      </c>
      <c r="AU1372" s="17" t="s">
        <v>90</v>
      </c>
    </row>
    <row r="1373" s="13" customFormat="1">
      <c r="A1373" s="13"/>
      <c r="B1373" s="236"/>
      <c r="C1373" s="237"/>
      <c r="D1373" s="231" t="s">
        <v>134</v>
      </c>
      <c r="E1373" s="238" t="s">
        <v>1</v>
      </c>
      <c r="F1373" s="239" t="s">
        <v>374</v>
      </c>
      <c r="G1373" s="237"/>
      <c r="H1373" s="238" t="s">
        <v>1</v>
      </c>
      <c r="I1373" s="240"/>
      <c r="J1373" s="237"/>
      <c r="K1373" s="237"/>
      <c r="L1373" s="241"/>
      <c r="M1373" s="242"/>
      <c r="N1373" s="243"/>
      <c r="O1373" s="243"/>
      <c r="P1373" s="243"/>
      <c r="Q1373" s="243"/>
      <c r="R1373" s="243"/>
      <c r="S1373" s="243"/>
      <c r="T1373" s="244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45" t="s">
        <v>134</v>
      </c>
      <c r="AU1373" s="245" t="s">
        <v>90</v>
      </c>
      <c r="AV1373" s="13" t="s">
        <v>88</v>
      </c>
      <c r="AW1373" s="13" t="s">
        <v>38</v>
      </c>
      <c r="AX1373" s="13" t="s">
        <v>80</v>
      </c>
      <c r="AY1373" s="245" t="s">
        <v>124</v>
      </c>
    </row>
    <row r="1374" s="13" customFormat="1">
      <c r="A1374" s="13"/>
      <c r="B1374" s="236"/>
      <c r="C1374" s="237"/>
      <c r="D1374" s="231" t="s">
        <v>134</v>
      </c>
      <c r="E1374" s="238" t="s">
        <v>1</v>
      </c>
      <c r="F1374" s="239" t="s">
        <v>300</v>
      </c>
      <c r="G1374" s="237"/>
      <c r="H1374" s="238" t="s">
        <v>1</v>
      </c>
      <c r="I1374" s="240"/>
      <c r="J1374" s="237"/>
      <c r="K1374" s="237"/>
      <c r="L1374" s="241"/>
      <c r="M1374" s="242"/>
      <c r="N1374" s="243"/>
      <c r="O1374" s="243"/>
      <c r="P1374" s="243"/>
      <c r="Q1374" s="243"/>
      <c r="R1374" s="243"/>
      <c r="S1374" s="243"/>
      <c r="T1374" s="244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45" t="s">
        <v>134</v>
      </c>
      <c r="AU1374" s="245" t="s">
        <v>90</v>
      </c>
      <c r="AV1374" s="13" t="s">
        <v>88</v>
      </c>
      <c r="AW1374" s="13" t="s">
        <v>38</v>
      </c>
      <c r="AX1374" s="13" t="s">
        <v>80</v>
      </c>
      <c r="AY1374" s="245" t="s">
        <v>124</v>
      </c>
    </row>
    <row r="1375" s="14" customFormat="1">
      <c r="A1375" s="14"/>
      <c r="B1375" s="246"/>
      <c r="C1375" s="247"/>
      <c r="D1375" s="231" t="s">
        <v>134</v>
      </c>
      <c r="E1375" s="248" t="s">
        <v>1</v>
      </c>
      <c r="F1375" s="249" t="s">
        <v>154</v>
      </c>
      <c r="G1375" s="247"/>
      <c r="H1375" s="250">
        <v>5</v>
      </c>
      <c r="I1375" s="251"/>
      <c r="J1375" s="247"/>
      <c r="K1375" s="247"/>
      <c r="L1375" s="252"/>
      <c r="M1375" s="253"/>
      <c r="N1375" s="254"/>
      <c r="O1375" s="254"/>
      <c r="P1375" s="254"/>
      <c r="Q1375" s="254"/>
      <c r="R1375" s="254"/>
      <c r="S1375" s="254"/>
      <c r="T1375" s="255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6" t="s">
        <v>134</v>
      </c>
      <c r="AU1375" s="256" t="s">
        <v>90</v>
      </c>
      <c r="AV1375" s="14" t="s">
        <v>90</v>
      </c>
      <c r="AW1375" s="14" t="s">
        <v>38</v>
      </c>
      <c r="AX1375" s="14" t="s">
        <v>80</v>
      </c>
      <c r="AY1375" s="256" t="s">
        <v>124</v>
      </c>
    </row>
    <row r="1376" s="15" customFormat="1">
      <c r="A1376" s="15"/>
      <c r="B1376" s="257"/>
      <c r="C1376" s="258"/>
      <c r="D1376" s="231" t="s">
        <v>134</v>
      </c>
      <c r="E1376" s="259" t="s">
        <v>1</v>
      </c>
      <c r="F1376" s="260" t="s">
        <v>138</v>
      </c>
      <c r="G1376" s="258"/>
      <c r="H1376" s="261">
        <v>5</v>
      </c>
      <c r="I1376" s="262"/>
      <c r="J1376" s="258"/>
      <c r="K1376" s="258"/>
      <c r="L1376" s="263"/>
      <c r="M1376" s="264"/>
      <c r="N1376" s="265"/>
      <c r="O1376" s="265"/>
      <c r="P1376" s="265"/>
      <c r="Q1376" s="265"/>
      <c r="R1376" s="265"/>
      <c r="S1376" s="265"/>
      <c r="T1376" s="266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67" t="s">
        <v>134</v>
      </c>
      <c r="AU1376" s="267" t="s">
        <v>90</v>
      </c>
      <c r="AV1376" s="15" t="s">
        <v>131</v>
      </c>
      <c r="AW1376" s="15" t="s">
        <v>38</v>
      </c>
      <c r="AX1376" s="15" t="s">
        <v>88</v>
      </c>
      <c r="AY1376" s="267" t="s">
        <v>124</v>
      </c>
    </row>
    <row r="1377" s="2" customFormat="1" ht="14.4" customHeight="1">
      <c r="A1377" s="38"/>
      <c r="B1377" s="39"/>
      <c r="C1377" s="218" t="s">
        <v>649</v>
      </c>
      <c r="D1377" s="218" t="s">
        <v>126</v>
      </c>
      <c r="E1377" s="219" t="s">
        <v>998</v>
      </c>
      <c r="F1377" s="220" t="s">
        <v>999</v>
      </c>
      <c r="G1377" s="221" t="s">
        <v>209</v>
      </c>
      <c r="H1377" s="222">
        <v>2</v>
      </c>
      <c r="I1377" s="223"/>
      <c r="J1377" s="224">
        <f>ROUND(I1377*H1377,2)</f>
        <v>0</v>
      </c>
      <c r="K1377" s="220" t="s">
        <v>130</v>
      </c>
      <c r="L1377" s="44"/>
      <c r="M1377" s="225" t="s">
        <v>1</v>
      </c>
      <c r="N1377" s="226" t="s">
        <v>45</v>
      </c>
      <c r="O1377" s="91"/>
      <c r="P1377" s="227">
        <f>O1377*H1377</f>
        <v>0</v>
      </c>
      <c r="Q1377" s="227">
        <v>0</v>
      </c>
      <c r="R1377" s="227">
        <f>Q1377*H1377</f>
        <v>0</v>
      </c>
      <c r="S1377" s="227">
        <v>0</v>
      </c>
      <c r="T1377" s="228">
        <f>S1377*H1377</f>
        <v>0</v>
      </c>
      <c r="U1377" s="38"/>
      <c r="V1377" s="38"/>
      <c r="W1377" s="38"/>
      <c r="X1377" s="38"/>
      <c r="Y1377" s="38"/>
      <c r="Z1377" s="38"/>
      <c r="AA1377" s="38"/>
      <c r="AB1377" s="38"/>
      <c r="AC1377" s="38"/>
      <c r="AD1377" s="38"/>
      <c r="AE1377" s="38"/>
      <c r="AR1377" s="229" t="s">
        <v>381</v>
      </c>
      <c r="AT1377" s="229" t="s">
        <v>126</v>
      </c>
      <c r="AU1377" s="229" t="s">
        <v>90</v>
      </c>
      <c r="AY1377" s="17" t="s">
        <v>124</v>
      </c>
      <c r="BE1377" s="230">
        <f>IF(N1377="základní",J1377,0)</f>
        <v>0</v>
      </c>
      <c r="BF1377" s="230">
        <f>IF(N1377="snížená",J1377,0)</f>
        <v>0</v>
      </c>
      <c r="BG1377" s="230">
        <f>IF(N1377="zákl. přenesená",J1377,0)</f>
        <v>0</v>
      </c>
      <c r="BH1377" s="230">
        <f>IF(N1377="sníž. přenesená",J1377,0)</f>
        <v>0</v>
      </c>
      <c r="BI1377" s="230">
        <f>IF(N1377="nulová",J1377,0)</f>
        <v>0</v>
      </c>
      <c r="BJ1377" s="17" t="s">
        <v>88</v>
      </c>
      <c r="BK1377" s="230">
        <f>ROUND(I1377*H1377,2)</f>
        <v>0</v>
      </c>
      <c r="BL1377" s="17" t="s">
        <v>381</v>
      </c>
      <c r="BM1377" s="229" t="s">
        <v>1000</v>
      </c>
    </row>
    <row r="1378" s="2" customFormat="1">
      <c r="A1378" s="38"/>
      <c r="B1378" s="39"/>
      <c r="C1378" s="40"/>
      <c r="D1378" s="231" t="s">
        <v>132</v>
      </c>
      <c r="E1378" s="40"/>
      <c r="F1378" s="232" t="s">
        <v>999</v>
      </c>
      <c r="G1378" s="40"/>
      <c r="H1378" s="40"/>
      <c r="I1378" s="233"/>
      <c r="J1378" s="40"/>
      <c r="K1378" s="40"/>
      <c r="L1378" s="44"/>
      <c r="M1378" s="234"/>
      <c r="N1378" s="235"/>
      <c r="O1378" s="91"/>
      <c r="P1378" s="91"/>
      <c r="Q1378" s="91"/>
      <c r="R1378" s="91"/>
      <c r="S1378" s="91"/>
      <c r="T1378" s="92"/>
      <c r="U1378" s="38"/>
      <c r="V1378" s="38"/>
      <c r="W1378" s="38"/>
      <c r="X1378" s="38"/>
      <c r="Y1378" s="38"/>
      <c r="Z1378" s="38"/>
      <c r="AA1378" s="38"/>
      <c r="AB1378" s="38"/>
      <c r="AC1378" s="38"/>
      <c r="AD1378" s="38"/>
      <c r="AE1378" s="38"/>
      <c r="AT1378" s="17" t="s">
        <v>132</v>
      </c>
      <c r="AU1378" s="17" t="s">
        <v>90</v>
      </c>
    </row>
    <row r="1379" s="13" customFormat="1">
      <c r="A1379" s="13"/>
      <c r="B1379" s="236"/>
      <c r="C1379" s="237"/>
      <c r="D1379" s="231" t="s">
        <v>134</v>
      </c>
      <c r="E1379" s="238" t="s">
        <v>1</v>
      </c>
      <c r="F1379" s="239" t="s">
        <v>374</v>
      </c>
      <c r="G1379" s="237"/>
      <c r="H1379" s="238" t="s">
        <v>1</v>
      </c>
      <c r="I1379" s="240"/>
      <c r="J1379" s="237"/>
      <c r="K1379" s="237"/>
      <c r="L1379" s="241"/>
      <c r="M1379" s="242"/>
      <c r="N1379" s="243"/>
      <c r="O1379" s="243"/>
      <c r="P1379" s="243"/>
      <c r="Q1379" s="243"/>
      <c r="R1379" s="243"/>
      <c r="S1379" s="243"/>
      <c r="T1379" s="244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45" t="s">
        <v>134</v>
      </c>
      <c r="AU1379" s="245" t="s">
        <v>90</v>
      </c>
      <c r="AV1379" s="13" t="s">
        <v>88</v>
      </c>
      <c r="AW1379" s="13" t="s">
        <v>38</v>
      </c>
      <c r="AX1379" s="13" t="s">
        <v>80</v>
      </c>
      <c r="AY1379" s="245" t="s">
        <v>124</v>
      </c>
    </row>
    <row r="1380" s="13" customFormat="1">
      <c r="A1380" s="13"/>
      <c r="B1380" s="236"/>
      <c r="C1380" s="237"/>
      <c r="D1380" s="231" t="s">
        <v>134</v>
      </c>
      <c r="E1380" s="238" t="s">
        <v>1</v>
      </c>
      <c r="F1380" s="239" t="s">
        <v>300</v>
      </c>
      <c r="G1380" s="237"/>
      <c r="H1380" s="238" t="s">
        <v>1</v>
      </c>
      <c r="I1380" s="240"/>
      <c r="J1380" s="237"/>
      <c r="K1380" s="237"/>
      <c r="L1380" s="241"/>
      <c r="M1380" s="242"/>
      <c r="N1380" s="243"/>
      <c r="O1380" s="243"/>
      <c r="P1380" s="243"/>
      <c r="Q1380" s="243"/>
      <c r="R1380" s="243"/>
      <c r="S1380" s="243"/>
      <c r="T1380" s="244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45" t="s">
        <v>134</v>
      </c>
      <c r="AU1380" s="245" t="s">
        <v>90</v>
      </c>
      <c r="AV1380" s="13" t="s">
        <v>88</v>
      </c>
      <c r="AW1380" s="13" t="s">
        <v>38</v>
      </c>
      <c r="AX1380" s="13" t="s">
        <v>80</v>
      </c>
      <c r="AY1380" s="245" t="s">
        <v>124</v>
      </c>
    </row>
    <row r="1381" s="14" customFormat="1">
      <c r="A1381" s="14"/>
      <c r="B1381" s="246"/>
      <c r="C1381" s="247"/>
      <c r="D1381" s="231" t="s">
        <v>134</v>
      </c>
      <c r="E1381" s="248" t="s">
        <v>1</v>
      </c>
      <c r="F1381" s="249" t="s">
        <v>90</v>
      </c>
      <c r="G1381" s="247"/>
      <c r="H1381" s="250">
        <v>2</v>
      </c>
      <c r="I1381" s="251"/>
      <c r="J1381" s="247"/>
      <c r="K1381" s="247"/>
      <c r="L1381" s="252"/>
      <c r="M1381" s="253"/>
      <c r="N1381" s="254"/>
      <c r="O1381" s="254"/>
      <c r="P1381" s="254"/>
      <c r="Q1381" s="254"/>
      <c r="R1381" s="254"/>
      <c r="S1381" s="254"/>
      <c r="T1381" s="255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56" t="s">
        <v>134</v>
      </c>
      <c r="AU1381" s="256" t="s">
        <v>90</v>
      </c>
      <c r="AV1381" s="14" t="s">
        <v>90</v>
      </c>
      <c r="AW1381" s="14" t="s">
        <v>38</v>
      </c>
      <c r="AX1381" s="14" t="s">
        <v>80</v>
      </c>
      <c r="AY1381" s="256" t="s">
        <v>124</v>
      </c>
    </row>
    <row r="1382" s="15" customFormat="1">
      <c r="A1382" s="15"/>
      <c r="B1382" s="257"/>
      <c r="C1382" s="258"/>
      <c r="D1382" s="231" t="s">
        <v>134</v>
      </c>
      <c r="E1382" s="259" t="s">
        <v>1</v>
      </c>
      <c r="F1382" s="260" t="s">
        <v>138</v>
      </c>
      <c r="G1382" s="258"/>
      <c r="H1382" s="261">
        <v>2</v>
      </c>
      <c r="I1382" s="262"/>
      <c r="J1382" s="258"/>
      <c r="K1382" s="258"/>
      <c r="L1382" s="263"/>
      <c r="M1382" s="264"/>
      <c r="N1382" s="265"/>
      <c r="O1382" s="265"/>
      <c r="P1382" s="265"/>
      <c r="Q1382" s="265"/>
      <c r="R1382" s="265"/>
      <c r="S1382" s="265"/>
      <c r="T1382" s="266"/>
      <c r="U1382" s="15"/>
      <c r="V1382" s="15"/>
      <c r="W1382" s="15"/>
      <c r="X1382" s="15"/>
      <c r="Y1382" s="15"/>
      <c r="Z1382" s="15"/>
      <c r="AA1382" s="15"/>
      <c r="AB1382" s="15"/>
      <c r="AC1382" s="15"/>
      <c r="AD1382" s="15"/>
      <c r="AE1382" s="15"/>
      <c r="AT1382" s="267" t="s">
        <v>134</v>
      </c>
      <c r="AU1382" s="267" t="s">
        <v>90</v>
      </c>
      <c r="AV1382" s="15" t="s">
        <v>131</v>
      </c>
      <c r="AW1382" s="15" t="s">
        <v>38</v>
      </c>
      <c r="AX1382" s="15" t="s">
        <v>88</v>
      </c>
      <c r="AY1382" s="267" t="s">
        <v>124</v>
      </c>
    </row>
    <row r="1383" s="2" customFormat="1" ht="37.8" customHeight="1">
      <c r="A1383" s="38"/>
      <c r="B1383" s="39"/>
      <c r="C1383" s="218" t="s">
        <v>1001</v>
      </c>
      <c r="D1383" s="218" t="s">
        <v>126</v>
      </c>
      <c r="E1383" s="219" t="s">
        <v>1002</v>
      </c>
      <c r="F1383" s="220" t="s">
        <v>1003</v>
      </c>
      <c r="G1383" s="221" t="s">
        <v>209</v>
      </c>
      <c r="H1383" s="222">
        <v>1</v>
      </c>
      <c r="I1383" s="223"/>
      <c r="J1383" s="224">
        <f>ROUND(I1383*H1383,2)</f>
        <v>0</v>
      </c>
      <c r="K1383" s="220" t="s">
        <v>130</v>
      </c>
      <c r="L1383" s="44"/>
      <c r="M1383" s="225" t="s">
        <v>1</v>
      </c>
      <c r="N1383" s="226" t="s">
        <v>45</v>
      </c>
      <c r="O1383" s="91"/>
      <c r="P1383" s="227">
        <f>O1383*H1383</f>
        <v>0</v>
      </c>
      <c r="Q1383" s="227">
        <v>0</v>
      </c>
      <c r="R1383" s="227">
        <f>Q1383*H1383</f>
        <v>0</v>
      </c>
      <c r="S1383" s="227">
        <v>0</v>
      </c>
      <c r="T1383" s="228">
        <f>S1383*H1383</f>
        <v>0</v>
      </c>
      <c r="U1383" s="38"/>
      <c r="V1383" s="38"/>
      <c r="W1383" s="38"/>
      <c r="X1383" s="38"/>
      <c r="Y1383" s="38"/>
      <c r="Z1383" s="38"/>
      <c r="AA1383" s="38"/>
      <c r="AB1383" s="38"/>
      <c r="AC1383" s="38"/>
      <c r="AD1383" s="38"/>
      <c r="AE1383" s="38"/>
      <c r="AR1383" s="229" t="s">
        <v>381</v>
      </c>
      <c r="AT1383" s="229" t="s">
        <v>126</v>
      </c>
      <c r="AU1383" s="229" t="s">
        <v>90</v>
      </c>
      <c r="AY1383" s="17" t="s">
        <v>124</v>
      </c>
      <c r="BE1383" s="230">
        <f>IF(N1383="základní",J1383,0)</f>
        <v>0</v>
      </c>
      <c r="BF1383" s="230">
        <f>IF(N1383="snížená",J1383,0)</f>
        <v>0</v>
      </c>
      <c r="BG1383" s="230">
        <f>IF(N1383="zákl. přenesená",J1383,0)</f>
        <v>0</v>
      </c>
      <c r="BH1383" s="230">
        <f>IF(N1383="sníž. přenesená",J1383,0)</f>
        <v>0</v>
      </c>
      <c r="BI1383" s="230">
        <f>IF(N1383="nulová",J1383,0)</f>
        <v>0</v>
      </c>
      <c r="BJ1383" s="17" t="s">
        <v>88</v>
      </c>
      <c r="BK1383" s="230">
        <f>ROUND(I1383*H1383,2)</f>
        <v>0</v>
      </c>
      <c r="BL1383" s="17" t="s">
        <v>381</v>
      </c>
      <c r="BM1383" s="229" t="s">
        <v>1004</v>
      </c>
    </row>
    <row r="1384" s="2" customFormat="1">
      <c r="A1384" s="38"/>
      <c r="B1384" s="39"/>
      <c r="C1384" s="40"/>
      <c r="D1384" s="231" t="s">
        <v>132</v>
      </c>
      <c r="E1384" s="40"/>
      <c r="F1384" s="232" t="s">
        <v>1003</v>
      </c>
      <c r="G1384" s="40"/>
      <c r="H1384" s="40"/>
      <c r="I1384" s="233"/>
      <c r="J1384" s="40"/>
      <c r="K1384" s="40"/>
      <c r="L1384" s="44"/>
      <c r="M1384" s="234"/>
      <c r="N1384" s="235"/>
      <c r="O1384" s="91"/>
      <c r="P1384" s="91"/>
      <c r="Q1384" s="91"/>
      <c r="R1384" s="91"/>
      <c r="S1384" s="91"/>
      <c r="T1384" s="92"/>
      <c r="U1384" s="38"/>
      <c r="V1384" s="38"/>
      <c r="W1384" s="38"/>
      <c r="X1384" s="38"/>
      <c r="Y1384" s="38"/>
      <c r="Z1384" s="38"/>
      <c r="AA1384" s="38"/>
      <c r="AB1384" s="38"/>
      <c r="AC1384" s="38"/>
      <c r="AD1384" s="38"/>
      <c r="AE1384" s="38"/>
      <c r="AT1384" s="17" t="s">
        <v>132</v>
      </c>
      <c r="AU1384" s="17" t="s">
        <v>90</v>
      </c>
    </row>
    <row r="1385" s="13" customFormat="1">
      <c r="A1385" s="13"/>
      <c r="B1385" s="236"/>
      <c r="C1385" s="237"/>
      <c r="D1385" s="231" t="s">
        <v>134</v>
      </c>
      <c r="E1385" s="238" t="s">
        <v>1</v>
      </c>
      <c r="F1385" s="239" t="s">
        <v>374</v>
      </c>
      <c r="G1385" s="237"/>
      <c r="H1385" s="238" t="s">
        <v>1</v>
      </c>
      <c r="I1385" s="240"/>
      <c r="J1385" s="237"/>
      <c r="K1385" s="237"/>
      <c r="L1385" s="241"/>
      <c r="M1385" s="242"/>
      <c r="N1385" s="243"/>
      <c r="O1385" s="243"/>
      <c r="P1385" s="243"/>
      <c r="Q1385" s="243"/>
      <c r="R1385" s="243"/>
      <c r="S1385" s="243"/>
      <c r="T1385" s="244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45" t="s">
        <v>134</v>
      </c>
      <c r="AU1385" s="245" t="s">
        <v>90</v>
      </c>
      <c r="AV1385" s="13" t="s">
        <v>88</v>
      </c>
      <c r="AW1385" s="13" t="s">
        <v>38</v>
      </c>
      <c r="AX1385" s="13" t="s">
        <v>80</v>
      </c>
      <c r="AY1385" s="245" t="s">
        <v>124</v>
      </c>
    </row>
    <row r="1386" s="13" customFormat="1">
      <c r="A1386" s="13"/>
      <c r="B1386" s="236"/>
      <c r="C1386" s="237"/>
      <c r="D1386" s="231" t="s">
        <v>134</v>
      </c>
      <c r="E1386" s="238" t="s">
        <v>1</v>
      </c>
      <c r="F1386" s="239" t="s">
        <v>437</v>
      </c>
      <c r="G1386" s="237"/>
      <c r="H1386" s="238" t="s">
        <v>1</v>
      </c>
      <c r="I1386" s="240"/>
      <c r="J1386" s="237"/>
      <c r="K1386" s="237"/>
      <c r="L1386" s="241"/>
      <c r="M1386" s="242"/>
      <c r="N1386" s="243"/>
      <c r="O1386" s="243"/>
      <c r="P1386" s="243"/>
      <c r="Q1386" s="243"/>
      <c r="R1386" s="243"/>
      <c r="S1386" s="243"/>
      <c r="T1386" s="244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45" t="s">
        <v>134</v>
      </c>
      <c r="AU1386" s="245" t="s">
        <v>90</v>
      </c>
      <c r="AV1386" s="13" t="s">
        <v>88</v>
      </c>
      <c r="AW1386" s="13" t="s">
        <v>38</v>
      </c>
      <c r="AX1386" s="13" t="s">
        <v>80</v>
      </c>
      <c r="AY1386" s="245" t="s">
        <v>124</v>
      </c>
    </row>
    <row r="1387" s="13" customFormat="1">
      <c r="A1387" s="13"/>
      <c r="B1387" s="236"/>
      <c r="C1387" s="237"/>
      <c r="D1387" s="231" t="s">
        <v>134</v>
      </c>
      <c r="E1387" s="238" t="s">
        <v>1</v>
      </c>
      <c r="F1387" s="239" t="s">
        <v>985</v>
      </c>
      <c r="G1387" s="237"/>
      <c r="H1387" s="238" t="s">
        <v>1</v>
      </c>
      <c r="I1387" s="240"/>
      <c r="J1387" s="237"/>
      <c r="K1387" s="237"/>
      <c r="L1387" s="241"/>
      <c r="M1387" s="242"/>
      <c r="N1387" s="243"/>
      <c r="O1387" s="243"/>
      <c r="P1387" s="243"/>
      <c r="Q1387" s="243"/>
      <c r="R1387" s="243"/>
      <c r="S1387" s="243"/>
      <c r="T1387" s="244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45" t="s">
        <v>134</v>
      </c>
      <c r="AU1387" s="245" t="s">
        <v>90</v>
      </c>
      <c r="AV1387" s="13" t="s">
        <v>88</v>
      </c>
      <c r="AW1387" s="13" t="s">
        <v>38</v>
      </c>
      <c r="AX1387" s="13" t="s">
        <v>80</v>
      </c>
      <c r="AY1387" s="245" t="s">
        <v>124</v>
      </c>
    </row>
    <row r="1388" s="14" customFormat="1">
      <c r="A1388" s="14"/>
      <c r="B1388" s="246"/>
      <c r="C1388" s="247"/>
      <c r="D1388" s="231" t="s">
        <v>134</v>
      </c>
      <c r="E1388" s="248" t="s">
        <v>1</v>
      </c>
      <c r="F1388" s="249" t="s">
        <v>88</v>
      </c>
      <c r="G1388" s="247"/>
      <c r="H1388" s="250">
        <v>1</v>
      </c>
      <c r="I1388" s="251"/>
      <c r="J1388" s="247"/>
      <c r="K1388" s="247"/>
      <c r="L1388" s="252"/>
      <c r="M1388" s="253"/>
      <c r="N1388" s="254"/>
      <c r="O1388" s="254"/>
      <c r="P1388" s="254"/>
      <c r="Q1388" s="254"/>
      <c r="R1388" s="254"/>
      <c r="S1388" s="254"/>
      <c r="T1388" s="255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6" t="s">
        <v>134</v>
      </c>
      <c r="AU1388" s="256" t="s">
        <v>90</v>
      </c>
      <c r="AV1388" s="14" t="s">
        <v>90</v>
      </c>
      <c r="AW1388" s="14" t="s">
        <v>38</v>
      </c>
      <c r="AX1388" s="14" t="s">
        <v>80</v>
      </c>
      <c r="AY1388" s="256" t="s">
        <v>124</v>
      </c>
    </row>
    <row r="1389" s="15" customFormat="1">
      <c r="A1389" s="15"/>
      <c r="B1389" s="257"/>
      <c r="C1389" s="258"/>
      <c r="D1389" s="231" t="s">
        <v>134</v>
      </c>
      <c r="E1389" s="259" t="s">
        <v>1</v>
      </c>
      <c r="F1389" s="260" t="s">
        <v>138</v>
      </c>
      <c r="G1389" s="258"/>
      <c r="H1389" s="261">
        <v>1</v>
      </c>
      <c r="I1389" s="262"/>
      <c r="J1389" s="258"/>
      <c r="K1389" s="258"/>
      <c r="L1389" s="263"/>
      <c r="M1389" s="264"/>
      <c r="N1389" s="265"/>
      <c r="O1389" s="265"/>
      <c r="P1389" s="265"/>
      <c r="Q1389" s="265"/>
      <c r="R1389" s="265"/>
      <c r="S1389" s="265"/>
      <c r="T1389" s="266"/>
      <c r="U1389" s="15"/>
      <c r="V1389" s="15"/>
      <c r="W1389" s="15"/>
      <c r="X1389" s="15"/>
      <c r="Y1389" s="15"/>
      <c r="Z1389" s="15"/>
      <c r="AA1389" s="15"/>
      <c r="AB1389" s="15"/>
      <c r="AC1389" s="15"/>
      <c r="AD1389" s="15"/>
      <c r="AE1389" s="15"/>
      <c r="AT1389" s="267" t="s">
        <v>134</v>
      </c>
      <c r="AU1389" s="267" t="s">
        <v>90</v>
      </c>
      <c r="AV1389" s="15" t="s">
        <v>131</v>
      </c>
      <c r="AW1389" s="15" t="s">
        <v>38</v>
      </c>
      <c r="AX1389" s="15" t="s">
        <v>88</v>
      </c>
      <c r="AY1389" s="267" t="s">
        <v>124</v>
      </c>
    </row>
    <row r="1390" s="2" customFormat="1" ht="37.8" customHeight="1">
      <c r="A1390" s="38"/>
      <c r="B1390" s="39"/>
      <c r="C1390" s="218" t="s">
        <v>654</v>
      </c>
      <c r="D1390" s="218" t="s">
        <v>126</v>
      </c>
      <c r="E1390" s="219" t="s">
        <v>1005</v>
      </c>
      <c r="F1390" s="220" t="s">
        <v>1006</v>
      </c>
      <c r="G1390" s="221" t="s">
        <v>209</v>
      </c>
      <c r="H1390" s="222">
        <v>19</v>
      </c>
      <c r="I1390" s="223"/>
      <c r="J1390" s="224">
        <f>ROUND(I1390*H1390,2)</f>
        <v>0</v>
      </c>
      <c r="K1390" s="220" t="s">
        <v>130</v>
      </c>
      <c r="L1390" s="44"/>
      <c r="M1390" s="225" t="s">
        <v>1</v>
      </c>
      <c r="N1390" s="226" t="s">
        <v>45</v>
      </c>
      <c r="O1390" s="91"/>
      <c r="P1390" s="227">
        <f>O1390*H1390</f>
        <v>0</v>
      </c>
      <c r="Q1390" s="227">
        <v>0</v>
      </c>
      <c r="R1390" s="227">
        <f>Q1390*H1390</f>
        <v>0</v>
      </c>
      <c r="S1390" s="227">
        <v>0</v>
      </c>
      <c r="T1390" s="228">
        <f>S1390*H1390</f>
        <v>0</v>
      </c>
      <c r="U1390" s="38"/>
      <c r="V1390" s="38"/>
      <c r="W1390" s="38"/>
      <c r="X1390" s="38"/>
      <c r="Y1390" s="38"/>
      <c r="Z1390" s="38"/>
      <c r="AA1390" s="38"/>
      <c r="AB1390" s="38"/>
      <c r="AC1390" s="38"/>
      <c r="AD1390" s="38"/>
      <c r="AE1390" s="38"/>
      <c r="AR1390" s="229" t="s">
        <v>381</v>
      </c>
      <c r="AT1390" s="229" t="s">
        <v>126</v>
      </c>
      <c r="AU1390" s="229" t="s">
        <v>90</v>
      </c>
      <c r="AY1390" s="17" t="s">
        <v>124</v>
      </c>
      <c r="BE1390" s="230">
        <f>IF(N1390="základní",J1390,0)</f>
        <v>0</v>
      </c>
      <c r="BF1390" s="230">
        <f>IF(N1390="snížená",J1390,0)</f>
        <v>0</v>
      </c>
      <c r="BG1390" s="230">
        <f>IF(N1390="zákl. přenesená",J1390,0)</f>
        <v>0</v>
      </c>
      <c r="BH1390" s="230">
        <f>IF(N1390="sníž. přenesená",J1390,0)</f>
        <v>0</v>
      </c>
      <c r="BI1390" s="230">
        <f>IF(N1390="nulová",J1390,0)</f>
        <v>0</v>
      </c>
      <c r="BJ1390" s="17" t="s">
        <v>88</v>
      </c>
      <c r="BK1390" s="230">
        <f>ROUND(I1390*H1390,2)</f>
        <v>0</v>
      </c>
      <c r="BL1390" s="17" t="s">
        <v>381</v>
      </c>
      <c r="BM1390" s="229" t="s">
        <v>1007</v>
      </c>
    </row>
    <row r="1391" s="2" customFormat="1">
      <c r="A1391" s="38"/>
      <c r="B1391" s="39"/>
      <c r="C1391" s="40"/>
      <c r="D1391" s="231" t="s">
        <v>132</v>
      </c>
      <c r="E1391" s="40"/>
      <c r="F1391" s="232" t="s">
        <v>1006</v>
      </c>
      <c r="G1391" s="40"/>
      <c r="H1391" s="40"/>
      <c r="I1391" s="233"/>
      <c r="J1391" s="40"/>
      <c r="K1391" s="40"/>
      <c r="L1391" s="44"/>
      <c r="M1391" s="234"/>
      <c r="N1391" s="235"/>
      <c r="O1391" s="91"/>
      <c r="P1391" s="91"/>
      <c r="Q1391" s="91"/>
      <c r="R1391" s="91"/>
      <c r="S1391" s="91"/>
      <c r="T1391" s="92"/>
      <c r="U1391" s="38"/>
      <c r="V1391" s="38"/>
      <c r="W1391" s="38"/>
      <c r="X1391" s="38"/>
      <c r="Y1391" s="38"/>
      <c r="Z1391" s="38"/>
      <c r="AA1391" s="38"/>
      <c r="AB1391" s="38"/>
      <c r="AC1391" s="38"/>
      <c r="AD1391" s="38"/>
      <c r="AE1391" s="38"/>
      <c r="AT1391" s="17" t="s">
        <v>132</v>
      </c>
      <c r="AU1391" s="17" t="s">
        <v>90</v>
      </c>
    </row>
    <row r="1392" s="13" customFormat="1">
      <c r="A1392" s="13"/>
      <c r="B1392" s="236"/>
      <c r="C1392" s="237"/>
      <c r="D1392" s="231" t="s">
        <v>134</v>
      </c>
      <c r="E1392" s="238" t="s">
        <v>1</v>
      </c>
      <c r="F1392" s="239" t="s">
        <v>374</v>
      </c>
      <c r="G1392" s="237"/>
      <c r="H1392" s="238" t="s">
        <v>1</v>
      </c>
      <c r="I1392" s="240"/>
      <c r="J1392" s="237"/>
      <c r="K1392" s="237"/>
      <c r="L1392" s="241"/>
      <c r="M1392" s="242"/>
      <c r="N1392" s="243"/>
      <c r="O1392" s="243"/>
      <c r="P1392" s="243"/>
      <c r="Q1392" s="243"/>
      <c r="R1392" s="243"/>
      <c r="S1392" s="243"/>
      <c r="T1392" s="244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45" t="s">
        <v>134</v>
      </c>
      <c r="AU1392" s="245" t="s">
        <v>90</v>
      </c>
      <c r="AV1392" s="13" t="s">
        <v>88</v>
      </c>
      <c r="AW1392" s="13" t="s">
        <v>38</v>
      </c>
      <c r="AX1392" s="13" t="s">
        <v>80</v>
      </c>
      <c r="AY1392" s="245" t="s">
        <v>124</v>
      </c>
    </row>
    <row r="1393" s="13" customFormat="1">
      <c r="A1393" s="13"/>
      <c r="B1393" s="236"/>
      <c r="C1393" s="237"/>
      <c r="D1393" s="231" t="s">
        <v>134</v>
      </c>
      <c r="E1393" s="238" t="s">
        <v>1</v>
      </c>
      <c r="F1393" s="239" t="s">
        <v>437</v>
      </c>
      <c r="G1393" s="237"/>
      <c r="H1393" s="238" t="s">
        <v>1</v>
      </c>
      <c r="I1393" s="240"/>
      <c r="J1393" s="237"/>
      <c r="K1393" s="237"/>
      <c r="L1393" s="241"/>
      <c r="M1393" s="242"/>
      <c r="N1393" s="243"/>
      <c r="O1393" s="243"/>
      <c r="P1393" s="243"/>
      <c r="Q1393" s="243"/>
      <c r="R1393" s="243"/>
      <c r="S1393" s="243"/>
      <c r="T1393" s="244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45" t="s">
        <v>134</v>
      </c>
      <c r="AU1393" s="245" t="s">
        <v>90</v>
      </c>
      <c r="AV1393" s="13" t="s">
        <v>88</v>
      </c>
      <c r="AW1393" s="13" t="s">
        <v>38</v>
      </c>
      <c r="AX1393" s="13" t="s">
        <v>80</v>
      </c>
      <c r="AY1393" s="245" t="s">
        <v>124</v>
      </c>
    </row>
    <row r="1394" s="13" customFormat="1">
      <c r="A1394" s="13"/>
      <c r="B1394" s="236"/>
      <c r="C1394" s="237"/>
      <c r="D1394" s="231" t="s">
        <v>134</v>
      </c>
      <c r="E1394" s="238" t="s">
        <v>1</v>
      </c>
      <c r="F1394" s="239" t="s">
        <v>1008</v>
      </c>
      <c r="G1394" s="237"/>
      <c r="H1394" s="238" t="s">
        <v>1</v>
      </c>
      <c r="I1394" s="240"/>
      <c r="J1394" s="237"/>
      <c r="K1394" s="237"/>
      <c r="L1394" s="241"/>
      <c r="M1394" s="242"/>
      <c r="N1394" s="243"/>
      <c r="O1394" s="243"/>
      <c r="P1394" s="243"/>
      <c r="Q1394" s="243"/>
      <c r="R1394" s="243"/>
      <c r="S1394" s="243"/>
      <c r="T1394" s="244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45" t="s">
        <v>134</v>
      </c>
      <c r="AU1394" s="245" t="s">
        <v>90</v>
      </c>
      <c r="AV1394" s="13" t="s">
        <v>88</v>
      </c>
      <c r="AW1394" s="13" t="s">
        <v>38</v>
      </c>
      <c r="AX1394" s="13" t="s">
        <v>80</v>
      </c>
      <c r="AY1394" s="245" t="s">
        <v>124</v>
      </c>
    </row>
    <row r="1395" s="14" customFormat="1">
      <c r="A1395" s="14"/>
      <c r="B1395" s="246"/>
      <c r="C1395" s="247"/>
      <c r="D1395" s="231" t="s">
        <v>134</v>
      </c>
      <c r="E1395" s="248" t="s">
        <v>1</v>
      </c>
      <c r="F1395" s="249" t="s">
        <v>229</v>
      </c>
      <c r="G1395" s="247"/>
      <c r="H1395" s="250">
        <v>19</v>
      </c>
      <c r="I1395" s="251"/>
      <c r="J1395" s="247"/>
      <c r="K1395" s="247"/>
      <c r="L1395" s="252"/>
      <c r="M1395" s="253"/>
      <c r="N1395" s="254"/>
      <c r="O1395" s="254"/>
      <c r="P1395" s="254"/>
      <c r="Q1395" s="254"/>
      <c r="R1395" s="254"/>
      <c r="S1395" s="254"/>
      <c r="T1395" s="255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56" t="s">
        <v>134</v>
      </c>
      <c r="AU1395" s="256" t="s">
        <v>90</v>
      </c>
      <c r="AV1395" s="14" t="s">
        <v>90</v>
      </c>
      <c r="AW1395" s="14" t="s">
        <v>38</v>
      </c>
      <c r="AX1395" s="14" t="s">
        <v>80</v>
      </c>
      <c r="AY1395" s="256" t="s">
        <v>124</v>
      </c>
    </row>
    <row r="1396" s="15" customFormat="1">
      <c r="A1396" s="15"/>
      <c r="B1396" s="257"/>
      <c r="C1396" s="258"/>
      <c r="D1396" s="231" t="s">
        <v>134</v>
      </c>
      <c r="E1396" s="259" t="s">
        <v>1</v>
      </c>
      <c r="F1396" s="260" t="s">
        <v>138</v>
      </c>
      <c r="G1396" s="258"/>
      <c r="H1396" s="261">
        <v>19</v>
      </c>
      <c r="I1396" s="262"/>
      <c r="J1396" s="258"/>
      <c r="K1396" s="258"/>
      <c r="L1396" s="263"/>
      <c r="M1396" s="264"/>
      <c r="N1396" s="265"/>
      <c r="O1396" s="265"/>
      <c r="P1396" s="265"/>
      <c r="Q1396" s="265"/>
      <c r="R1396" s="265"/>
      <c r="S1396" s="265"/>
      <c r="T1396" s="266"/>
      <c r="U1396" s="15"/>
      <c r="V1396" s="15"/>
      <c r="W1396" s="15"/>
      <c r="X1396" s="15"/>
      <c r="Y1396" s="15"/>
      <c r="Z1396" s="15"/>
      <c r="AA1396" s="15"/>
      <c r="AB1396" s="15"/>
      <c r="AC1396" s="15"/>
      <c r="AD1396" s="15"/>
      <c r="AE1396" s="15"/>
      <c r="AT1396" s="267" t="s">
        <v>134</v>
      </c>
      <c r="AU1396" s="267" t="s">
        <v>90</v>
      </c>
      <c r="AV1396" s="15" t="s">
        <v>131</v>
      </c>
      <c r="AW1396" s="15" t="s">
        <v>38</v>
      </c>
      <c r="AX1396" s="15" t="s">
        <v>88</v>
      </c>
      <c r="AY1396" s="267" t="s">
        <v>124</v>
      </c>
    </row>
    <row r="1397" s="2" customFormat="1" ht="37.8" customHeight="1">
      <c r="A1397" s="38"/>
      <c r="B1397" s="39"/>
      <c r="C1397" s="218" t="s">
        <v>1009</v>
      </c>
      <c r="D1397" s="218" t="s">
        <v>126</v>
      </c>
      <c r="E1397" s="219" t="s">
        <v>1010</v>
      </c>
      <c r="F1397" s="220" t="s">
        <v>1011</v>
      </c>
      <c r="G1397" s="221" t="s">
        <v>209</v>
      </c>
      <c r="H1397" s="222">
        <v>3</v>
      </c>
      <c r="I1397" s="223"/>
      <c r="J1397" s="224">
        <f>ROUND(I1397*H1397,2)</f>
        <v>0</v>
      </c>
      <c r="K1397" s="220" t="s">
        <v>130</v>
      </c>
      <c r="L1397" s="44"/>
      <c r="M1397" s="225" t="s">
        <v>1</v>
      </c>
      <c r="N1397" s="226" t="s">
        <v>45</v>
      </c>
      <c r="O1397" s="91"/>
      <c r="P1397" s="227">
        <f>O1397*H1397</f>
        <v>0</v>
      </c>
      <c r="Q1397" s="227">
        <v>0</v>
      </c>
      <c r="R1397" s="227">
        <f>Q1397*H1397</f>
        <v>0</v>
      </c>
      <c r="S1397" s="227">
        <v>0</v>
      </c>
      <c r="T1397" s="228">
        <f>S1397*H1397</f>
        <v>0</v>
      </c>
      <c r="U1397" s="38"/>
      <c r="V1397" s="38"/>
      <c r="W1397" s="38"/>
      <c r="X1397" s="38"/>
      <c r="Y1397" s="38"/>
      <c r="Z1397" s="38"/>
      <c r="AA1397" s="38"/>
      <c r="AB1397" s="38"/>
      <c r="AC1397" s="38"/>
      <c r="AD1397" s="38"/>
      <c r="AE1397" s="38"/>
      <c r="AR1397" s="229" t="s">
        <v>381</v>
      </c>
      <c r="AT1397" s="229" t="s">
        <v>126</v>
      </c>
      <c r="AU1397" s="229" t="s">
        <v>90</v>
      </c>
      <c r="AY1397" s="17" t="s">
        <v>124</v>
      </c>
      <c r="BE1397" s="230">
        <f>IF(N1397="základní",J1397,0)</f>
        <v>0</v>
      </c>
      <c r="BF1397" s="230">
        <f>IF(N1397="snížená",J1397,0)</f>
        <v>0</v>
      </c>
      <c r="BG1397" s="230">
        <f>IF(N1397="zákl. přenesená",J1397,0)</f>
        <v>0</v>
      </c>
      <c r="BH1397" s="230">
        <f>IF(N1397="sníž. přenesená",J1397,0)</f>
        <v>0</v>
      </c>
      <c r="BI1397" s="230">
        <f>IF(N1397="nulová",J1397,0)</f>
        <v>0</v>
      </c>
      <c r="BJ1397" s="17" t="s">
        <v>88</v>
      </c>
      <c r="BK1397" s="230">
        <f>ROUND(I1397*H1397,2)</f>
        <v>0</v>
      </c>
      <c r="BL1397" s="17" t="s">
        <v>381</v>
      </c>
      <c r="BM1397" s="229" t="s">
        <v>1012</v>
      </c>
    </row>
    <row r="1398" s="2" customFormat="1">
      <c r="A1398" s="38"/>
      <c r="B1398" s="39"/>
      <c r="C1398" s="40"/>
      <c r="D1398" s="231" t="s">
        <v>132</v>
      </c>
      <c r="E1398" s="40"/>
      <c r="F1398" s="232" t="s">
        <v>1011</v>
      </c>
      <c r="G1398" s="40"/>
      <c r="H1398" s="40"/>
      <c r="I1398" s="233"/>
      <c r="J1398" s="40"/>
      <c r="K1398" s="40"/>
      <c r="L1398" s="44"/>
      <c r="M1398" s="234"/>
      <c r="N1398" s="235"/>
      <c r="O1398" s="91"/>
      <c r="P1398" s="91"/>
      <c r="Q1398" s="91"/>
      <c r="R1398" s="91"/>
      <c r="S1398" s="91"/>
      <c r="T1398" s="92"/>
      <c r="U1398" s="38"/>
      <c r="V1398" s="38"/>
      <c r="W1398" s="38"/>
      <c r="X1398" s="38"/>
      <c r="Y1398" s="38"/>
      <c r="Z1398" s="38"/>
      <c r="AA1398" s="38"/>
      <c r="AB1398" s="38"/>
      <c r="AC1398" s="38"/>
      <c r="AD1398" s="38"/>
      <c r="AE1398" s="38"/>
      <c r="AT1398" s="17" t="s">
        <v>132</v>
      </c>
      <c r="AU1398" s="17" t="s">
        <v>90</v>
      </c>
    </row>
    <row r="1399" s="13" customFormat="1">
      <c r="A1399" s="13"/>
      <c r="B1399" s="236"/>
      <c r="C1399" s="237"/>
      <c r="D1399" s="231" t="s">
        <v>134</v>
      </c>
      <c r="E1399" s="238" t="s">
        <v>1</v>
      </c>
      <c r="F1399" s="239" t="s">
        <v>374</v>
      </c>
      <c r="G1399" s="237"/>
      <c r="H1399" s="238" t="s">
        <v>1</v>
      </c>
      <c r="I1399" s="240"/>
      <c r="J1399" s="237"/>
      <c r="K1399" s="237"/>
      <c r="L1399" s="241"/>
      <c r="M1399" s="242"/>
      <c r="N1399" s="243"/>
      <c r="O1399" s="243"/>
      <c r="P1399" s="243"/>
      <c r="Q1399" s="243"/>
      <c r="R1399" s="243"/>
      <c r="S1399" s="243"/>
      <c r="T1399" s="244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45" t="s">
        <v>134</v>
      </c>
      <c r="AU1399" s="245" t="s">
        <v>90</v>
      </c>
      <c r="AV1399" s="13" t="s">
        <v>88</v>
      </c>
      <c r="AW1399" s="13" t="s">
        <v>38</v>
      </c>
      <c r="AX1399" s="13" t="s">
        <v>80</v>
      </c>
      <c r="AY1399" s="245" t="s">
        <v>124</v>
      </c>
    </row>
    <row r="1400" s="13" customFormat="1">
      <c r="A1400" s="13"/>
      <c r="B1400" s="236"/>
      <c r="C1400" s="237"/>
      <c r="D1400" s="231" t="s">
        <v>134</v>
      </c>
      <c r="E1400" s="238" t="s">
        <v>1</v>
      </c>
      <c r="F1400" s="239" t="s">
        <v>437</v>
      </c>
      <c r="G1400" s="237"/>
      <c r="H1400" s="238" t="s">
        <v>1</v>
      </c>
      <c r="I1400" s="240"/>
      <c r="J1400" s="237"/>
      <c r="K1400" s="237"/>
      <c r="L1400" s="241"/>
      <c r="M1400" s="242"/>
      <c r="N1400" s="243"/>
      <c r="O1400" s="243"/>
      <c r="P1400" s="243"/>
      <c r="Q1400" s="243"/>
      <c r="R1400" s="243"/>
      <c r="S1400" s="243"/>
      <c r="T1400" s="244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45" t="s">
        <v>134</v>
      </c>
      <c r="AU1400" s="245" t="s">
        <v>90</v>
      </c>
      <c r="AV1400" s="13" t="s">
        <v>88</v>
      </c>
      <c r="AW1400" s="13" t="s">
        <v>38</v>
      </c>
      <c r="AX1400" s="13" t="s">
        <v>80</v>
      </c>
      <c r="AY1400" s="245" t="s">
        <v>124</v>
      </c>
    </row>
    <row r="1401" s="13" customFormat="1">
      <c r="A1401" s="13"/>
      <c r="B1401" s="236"/>
      <c r="C1401" s="237"/>
      <c r="D1401" s="231" t="s">
        <v>134</v>
      </c>
      <c r="E1401" s="238" t="s">
        <v>1</v>
      </c>
      <c r="F1401" s="239" t="s">
        <v>1013</v>
      </c>
      <c r="G1401" s="237"/>
      <c r="H1401" s="238" t="s">
        <v>1</v>
      </c>
      <c r="I1401" s="240"/>
      <c r="J1401" s="237"/>
      <c r="K1401" s="237"/>
      <c r="L1401" s="241"/>
      <c r="M1401" s="242"/>
      <c r="N1401" s="243"/>
      <c r="O1401" s="243"/>
      <c r="P1401" s="243"/>
      <c r="Q1401" s="243"/>
      <c r="R1401" s="243"/>
      <c r="S1401" s="243"/>
      <c r="T1401" s="244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45" t="s">
        <v>134</v>
      </c>
      <c r="AU1401" s="245" t="s">
        <v>90</v>
      </c>
      <c r="AV1401" s="13" t="s">
        <v>88</v>
      </c>
      <c r="AW1401" s="13" t="s">
        <v>38</v>
      </c>
      <c r="AX1401" s="13" t="s">
        <v>80</v>
      </c>
      <c r="AY1401" s="245" t="s">
        <v>124</v>
      </c>
    </row>
    <row r="1402" s="14" customFormat="1">
      <c r="A1402" s="14"/>
      <c r="B1402" s="246"/>
      <c r="C1402" s="247"/>
      <c r="D1402" s="231" t="s">
        <v>134</v>
      </c>
      <c r="E1402" s="248" t="s">
        <v>1</v>
      </c>
      <c r="F1402" s="249" t="s">
        <v>143</v>
      </c>
      <c r="G1402" s="247"/>
      <c r="H1402" s="250">
        <v>3</v>
      </c>
      <c r="I1402" s="251"/>
      <c r="J1402" s="247"/>
      <c r="K1402" s="247"/>
      <c r="L1402" s="252"/>
      <c r="M1402" s="253"/>
      <c r="N1402" s="254"/>
      <c r="O1402" s="254"/>
      <c r="P1402" s="254"/>
      <c r="Q1402" s="254"/>
      <c r="R1402" s="254"/>
      <c r="S1402" s="254"/>
      <c r="T1402" s="255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56" t="s">
        <v>134</v>
      </c>
      <c r="AU1402" s="256" t="s">
        <v>90</v>
      </c>
      <c r="AV1402" s="14" t="s">
        <v>90</v>
      </c>
      <c r="AW1402" s="14" t="s">
        <v>38</v>
      </c>
      <c r="AX1402" s="14" t="s">
        <v>80</v>
      </c>
      <c r="AY1402" s="256" t="s">
        <v>124</v>
      </c>
    </row>
    <row r="1403" s="15" customFormat="1">
      <c r="A1403" s="15"/>
      <c r="B1403" s="257"/>
      <c r="C1403" s="258"/>
      <c r="D1403" s="231" t="s">
        <v>134</v>
      </c>
      <c r="E1403" s="259" t="s">
        <v>1</v>
      </c>
      <c r="F1403" s="260" t="s">
        <v>138</v>
      </c>
      <c r="G1403" s="258"/>
      <c r="H1403" s="261">
        <v>3</v>
      </c>
      <c r="I1403" s="262"/>
      <c r="J1403" s="258"/>
      <c r="K1403" s="258"/>
      <c r="L1403" s="263"/>
      <c r="M1403" s="264"/>
      <c r="N1403" s="265"/>
      <c r="O1403" s="265"/>
      <c r="P1403" s="265"/>
      <c r="Q1403" s="265"/>
      <c r="R1403" s="265"/>
      <c r="S1403" s="265"/>
      <c r="T1403" s="266"/>
      <c r="U1403" s="15"/>
      <c r="V1403" s="15"/>
      <c r="W1403" s="15"/>
      <c r="X1403" s="15"/>
      <c r="Y1403" s="15"/>
      <c r="Z1403" s="15"/>
      <c r="AA1403" s="15"/>
      <c r="AB1403" s="15"/>
      <c r="AC1403" s="15"/>
      <c r="AD1403" s="15"/>
      <c r="AE1403" s="15"/>
      <c r="AT1403" s="267" t="s">
        <v>134</v>
      </c>
      <c r="AU1403" s="267" t="s">
        <v>90</v>
      </c>
      <c r="AV1403" s="15" t="s">
        <v>131</v>
      </c>
      <c r="AW1403" s="15" t="s">
        <v>38</v>
      </c>
      <c r="AX1403" s="15" t="s">
        <v>88</v>
      </c>
      <c r="AY1403" s="267" t="s">
        <v>124</v>
      </c>
    </row>
    <row r="1404" s="2" customFormat="1" ht="24.15" customHeight="1">
      <c r="A1404" s="38"/>
      <c r="B1404" s="39"/>
      <c r="C1404" s="218" t="s">
        <v>658</v>
      </c>
      <c r="D1404" s="218" t="s">
        <v>126</v>
      </c>
      <c r="E1404" s="219" t="s">
        <v>1014</v>
      </c>
      <c r="F1404" s="220" t="s">
        <v>1015</v>
      </c>
      <c r="G1404" s="221" t="s">
        <v>209</v>
      </c>
      <c r="H1404" s="222">
        <v>1</v>
      </c>
      <c r="I1404" s="223"/>
      <c r="J1404" s="224">
        <f>ROUND(I1404*H1404,2)</f>
        <v>0</v>
      </c>
      <c r="K1404" s="220" t="s">
        <v>214</v>
      </c>
      <c r="L1404" s="44"/>
      <c r="M1404" s="225" t="s">
        <v>1</v>
      </c>
      <c r="N1404" s="226" t="s">
        <v>45</v>
      </c>
      <c r="O1404" s="91"/>
      <c r="P1404" s="227">
        <f>O1404*H1404</f>
        <v>0</v>
      </c>
      <c r="Q1404" s="227">
        <v>0</v>
      </c>
      <c r="R1404" s="227">
        <f>Q1404*H1404</f>
        <v>0</v>
      </c>
      <c r="S1404" s="227">
        <v>0</v>
      </c>
      <c r="T1404" s="228">
        <f>S1404*H1404</f>
        <v>0</v>
      </c>
      <c r="U1404" s="38"/>
      <c r="V1404" s="38"/>
      <c r="W1404" s="38"/>
      <c r="X1404" s="38"/>
      <c r="Y1404" s="38"/>
      <c r="Z1404" s="38"/>
      <c r="AA1404" s="38"/>
      <c r="AB1404" s="38"/>
      <c r="AC1404" s="38"/>
      <c r="AD1404" s="38"/>
      <c r="AE1404" s="38"/>
      <c r="AR1404" s="229" t="s">
        <v>381</v>
      </c>
      <c r="AT1404" s="229" t="s">
        <v>126</v>
      </c>
      <c r="AU1404" s="229" t="s">
        <v>90</v>
      </c>
      <c r="AY1404" s="17" t="s">
        <v>124</v>
      </c>
      <c r="BE1404" s="230">
        <f>IF(N1404="základní",J1404,0)</f>
        <v>0</v>
      </c>
      <c r="BF1404" s="230">
        <f>IF(N1404="snížená",J1404,0)</f>
        <v>0</v>
      </c>
      <c r="BG1404" s="230">
        <f>IF(N1404="zákl. přenesená",J1404,0)</f>
        <v>0</v>
      </c>
      <c r="BH1404" s="230">
        <f>IF(N1404="sníž. přenesená",J1404,0)</f>
        <v>0</v>
      </c>
      <c r="BI1404" s="230">
        <f>IF(N1404="nulová",J1404,0)</f>
        <v>0</v>
      </c>
      <c r="BJ1404" s="17" t="s">
        <v>88</v>
      </c>
      <c r="BK1404" s="230">
        <f>ROUND(I1404*H1404,2)</f>
        <v>0</v>
      </c>
      <c r="BL1404" s="17" t="s">
        <v>381</v>
      </c>
      <c r="BM1404" s="229" t="s">
        <v>1016</v>
      </c>
    </row>
    <row r="1405" s="2" customFormat="1">
      <c r="A1405" s="38"/>
      <c r="B1405" s="39"/>
      <c r="C1405" s="40"/>
      <c r="D1405" s="231" t="s">
        <v>132</v>
      </c>
      <c r="E1405" s="40"/>
      <c r="F1405" s="232" t="s">
        <v>1015</v>
      </c>
      <c r="G1405" s="40"/>
      <c r="H1405" s="40"/>
      <c r="I1405" s="233"/>
      <c r="J1405" s="40"/>
      <c r="K1405" s="40"/>
      <c r="L1405" s="44"/>
      <c r="M1405" s="234"/>
      <c r="N1405" s="235"/>
      <c r="O1405" s="91"/>
      <c r="P1405" s="91"/>
      <c r="Q1405" s="91"/>
      <c r="R1405" s="91"/>
      <c r="S1405" s="91"/>
      <c r="T1405" s="92"/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T1405" s="17" t="s">
        <v>132</v>
      </c>
      <c r="AU1405" s="17" t="s">
        <v>90</v>
      </c>
    </row>
    <row r="1406" s="13" customFormat="1">
      <c r="A1406" s="13"/>
      <c r="B1406" s="236"/>
      <c r="C1406" s="237"/>
      <c r="D1406" s="231" t="s">
        <v>134</v>
      </c>
      <c r="E1406" s="238" t="s">
        <v>1</v>
      </c>
      <c r="F1406" s="239" t="s">
        <v>374</v>
      </c>
      <c r="G1406" s="237"/>
      <c r="H1406" s="238" t="s">
        <v>1</v>
      </c>
      <c r="I1406" s="240"/>
      <c r="J1406" s="237"/>
      <c r="K1406" s="237"/>
      <c r="L1406" s="241"/>
      <c r="M1406" s="242"/>
      <c r="N1406" s="243"/>
      <c r="O1406" s="243"/>
      <c r="P1406" s="243"/>
      <c r="Q1406" s="243"/>
      <c r="R1406" s="243"/>
      <c r="S1406" s="243"/>
      <c r="T1406" s="244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45" t="s">
        <v>134</v>
      </c>
      <c r="AU1406" s="245" t="s">
        <v>90</v>
      </c>
      <c r="AV1406" s="13" t="s">
        <v>88</v>
      </c>
      <c r="AW1406" s="13" t="s">
        <v>38</v>
      </c>
      <c r="AX1406" s="13" t="s">
        <v>80</v>
      </c>
      <c r="AY1406" s="245" t="s">
        <v>124</v>
      </c>
    </row>
    <row r="1407" s="14" customFormat="1">
      <c r="A1407" s="14"/>
      <c r="B1407" s="246"/>
      <c r="C1407" s="247"/>
      <c r="D1407" s="231" t="s">
        <v>134</v>
      </c>
      <c r="E1407" s="248" t="s">
        <v>1</v>
      </c>
      <c r="F1407" s="249" t="s">
        <v>88</v>
      </c>
      <c r="G1407" s="247"/>
      <c r="H1407" s="250">
        <v>1</v>
      </c>
      <c r="I1407" s="251"/>
      <c r="J1407" s="247"/>
      <c r="K1407" s="247"/>
      <c r="L1407" s="252"/>
      <c r="M1407" s="253"/>
      <c r="N1407" s="254"/>
      <c r="O1407" s="254"/>
      <c r="P1407" s="254"/>
      <c r="Q1407" s="254"/>
      <c r="R1407" s="254"/>
      <c r="S1407" s="254"/>
      <c r="T1407" s="255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6" t="s">
        <v>134</v>
      </c>
      <c r="AU1407" s="256" t="s">
        <v>90</v>
      </c>
      <c r="AV1407" s="14" t="s">
        <v>90</v>
      </c>
      <c r="AW1407" s="14" t="s">
        <v>38</v>
      </c>
      <c r="AX1407" s="14" t="s">
        <v>80</v>
      </c>
      <c r="AY1407" s="256" t="s">
        <v>124</v>
      </c>
    </row>
    <row r="1408" s="15" customFormat="1">
      <c r="A1408" s="15"/>
      <c r="B1408" s="257"/>
      <c r="C1408" s="258"/>
      <c r="D1408" s="231" t="s">
        <v>134</v>
      </c>
      <c r="E1408" s="259" t="s">
        <v>1</v>
      </c>
      <c r="F1408" s="260" t="s">
        <v>138</v>
      </c>
      <c r="G1408" s="258"/>
      <c r="H1408" s="261">
        <v>1</v>
      </c>
      <c r="I1408" s="262"/>
      <c r="J1408" s="258"/>
      <c r="K1408" s="258"/>
      <c r="L1408" s="263"/>
      <c r="M1408" s="264"/>
      <c r="N1408" s="265"/>
      <c r="O1408" s="265"/>
      <c r="P1408" s="265"/>
      <c r="Q1408" s="265"/>
      <c r="R1408" s="265"/>
      <c r="S1408" s="265"/>
      <c r="T1408" s="266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15"/>
      <c r="AT1408" s="267" t="s">
        <v>134</v>
      </c>
      <c r="AU1408" s="267" t="s">
        <v>90</v>
      </c>
      <c r="AV1408" s="15" t="s">
        <v>131</v>
      </c>
      <c r="AW1408" s="15" t="s">
        <v>38</v>
      </c>
      <c r="AX1408" s="15" t="s">
        <v>88</v>
      </c>
      <c r="AY1408" s="267" t="s">
        <v>124</v>
      </c>
    </row>
    <row r="1409" s="2" customFormat="1" ht="24.15" customHeight="1">
      <c r="A1409" s="38"/>
      <c r="B1409" s="39"/>
      <c r="C1409" s="218" t="s">
        <v>1017</v>
      </c>
      <c r="D1409" s="218" t="s">
        <v>126</v>
      </c>
      <c r="E1409" s="219" t="s">
        <v>1018</v>
      </c>
      <c r="F1409" s="220" t="s">
        <v>1019</v>
      </c>
      <c r="G1409" s="221" t="s">
        <v>209</v>
      </c>
      <c r="H1409" s="222">
        <v>5</v>
      </c>
      <c r="I1409" s="223"/>
      <c r="J1409" s="224">
        <f>ROUND(I1409*H1409,2)</f>
        <v>0</v>
      </c>
      <c r="K1409" s="220" t="s">
        <v>130</v>
      </c>
      <c r="L1409" s="44"/>
      <c r="M1409" s="225" t="s">
        <v>1</v>
      </c>
      <c r="N1409" s="226" t="s">
        <v>45</v>
      </c>
      <c r="O1409" s="91"/>
      <c r="P1409" s="227">
        <f>O1409*H1409</f>
        <v>0</v>
      </c>
      <c r="Q1409" s="227">
        <v>0</v>
      </c>
      <c r="R1409" s="227">
        <f>Q1409*H1409</f>
        <v>0</v>
      </c>
      <c r="S1409" s="227">
        <v>0</v>
      </c>
      <c r="T1409" s="228">
        <f>S1409*H1409</f>
        <v>0</v>
      </c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R1409" s="229" t="s">
        <v>381</v>
      </c>
      <c r="AT1409" s="229" t="s">
        <v>126</v>
      </c>
      <c r="AU1409" s="229" t="s">
        <v>90</v>
      </c>
      <c r="AY1409" s="17" t="s">
        <v>124</v>
      </c>
      <c r="BE1409" s="230">
        <f>IF(N1409="základní",J1409,0)</f>
        <v>0</v>
      </c>
      <c r="BF1409" s="230">
        <f>IF(N1409="snížená",J1409,0)</f>
        <v>0</v>
      </c>
      <c r="BG1409" s="230">
        <f>IF(N1409="zákl. přenesená",J1409,0)</f>
        <v>0</v>
      </c>
      <c r="BH1409" s="230">
        <f>IF(N1409="sníž. přenesená",J1409,0)</f>
        <v>0</v>
      </c>
      <c r="BI1409" s="230">
        <f>IF(N1409="nulová",J1409,0)</f>
        <v>0</v>
      </c>
      <c r="BJ1409" s="17" t="s">
        <v>88</v>
      </c>
      <c r="BK1409" s="230">
        <f>ROUND(I1409*H1409,2)</f>
        <v>0</v>
      </c>
      <c r="BL1409" s="17" t="s">
        <v>381</v>
      </c>
      <c r="BM1409" s="229" t="s">
        <v>1020</v>
      </c>
    </row>
    <row r="1410" s="2" customFormat="1">
      <c r="A1410" s="38"/>
      <c r="B1410" s="39"/>
      <c r="C1410" s="40"/>
      <c r="D1410" s="231" t="s">
        <v>132</v>
      </c>
      <c r="E1410" s="40"/>
      <c r="F1410" s="232" t="s">
        <v>1019</v>
      </c>
      <c r="G1410" s="40"/>
      <c r="H1410" s="40"/>
      <c r="I1410" s="233"/>
      <c r="J1410" s="40"/>
      <c r="K1410" s="40"/>
      <c r="L1410" s="44"/>
      <c r="M1410" s="234"/>
      <c r="N1410" s="235"/>
      <c r="O1410" s="91"/>
      <c r="P1410" s="91"/>
      <c r="Q1410" s="91"/>
      <c r="R1410" s="91"/>
      <c r="S1410" s="91"/>
      <c r="T1410" s="92"/>
      <c r="U1410" s="38"/>
      <c r="V1410" s="38"/>
      <c r="W1410" s="38"/>
      <c r="X1410" s="38"/>
      <c r="Y1410" s="38"/>
      <c r="Z1410" s="38"/>
      <c r="AA1410" s="38"/>
      <c r="AB1410" s="38"/>
      <c r="AC1410" s="38"/>
      <c r="AD1410" s="38"/>
      <c r="AE1410" s="38"/>
      <c r="AT1410" s="17" t="s">
        <v>132</v>
      </c>
      <c r="AU1410" s="17" t="s">
        <v>90</v>
      </c>
    </row>
    <row r="1411" s="13" customFormat="1">
      <c r="A1411" s="13"/>
      <c r="B1411" s="236"/>
      <c r="C1411" s="237"/>
      <c r="D1411" s="231" t="s">
        <v>134</v>
      </c>
      <c r="E1411" s="238" t="s">
        <v>1</v>
      </c>
      <c r="F1411" s="239" t="s">
        <v>374</v>
      </c>
      <c r="G1411" s="237"/>
      <c r="H1411" s="238" t="s">
        <v>1</v>
      </c>
      <c r="I1411" s="240"/>
      <c r="J1411" s="237"/>
      <c r="K1411" s="237"/>
      <c r="L1411" s="241"/>
      <c r="M1411" s="242"/>
      <c r="N1411" s="243"/>
      <c r="O1411" s="243"/>
      <c r="P1411" s="243"/>
      <c r="Q1411" s="243"/>
      <c r="R1411" s="243"/>
      <c r="S1411" s="243"/>
      <c r="T1411" s="244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45" t="s">
        <v>134</v>
      </c>
      <c r="AU1411" s="245" t="s">
        <v>90</v>
      </c>
      <c r="AV1411" s="13" t="s">
        <v>88</v>
      </c>
      <c r="AW1411" s="13" t="s">
        <v>38</v>
      </c>
      <c r="AX1411" s="13" t="s">
        <v>80</v>
      </c>
      <c r="AY1411" s="245" t="s">
        <v>124</v>
      </c>
    </row>
    <row r="1412" s="14" customFormat="1">
      <c r="A1412" s="14"/>
      <c r="B1412" s="246"/>
      <c r="C1412" s="247"/>
      <c r="D1412" s="231" t="s">
        <v>134</v>
      </c>
      <c r="E1412" s="248" t="s">
        <v>1</v>
      </c>
      <c r="F1412" s="249" t="s">
        <v>154</v>
      </c>
      <c r="G1412" s="247"/>
      <c r="H1412" s="250">
        <v>5</v>
      </c>
      <c r="I1412" s="251"/>
      <c r="J1412" s="247"/>
      <c r="K1412" s="247"/>
      <c r="L1412" s="252"/>
      <c r="M1412" s="253"/>
      <c r="N1412" s="254"/>
      <c r="O1412" s="254"/>
      <c r="P1412" s="254"/>
      <c r="Q1412" s="254"/>
      <c r="R1412" s="254"/>
      <c r="S1412" s="254"/>
      <c r="T1412" s="255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56" t="s">
        <v>134</v>
      </c>
      <c r="AU1412" s="256" t="s">
        <v>90</v>
      </c>
      <c r="AV1412" s="14" t="s">
        <v>90</v>
      </c>
      <c r="AW1412" s="14" t="s">
        <v>38</v>
      </c>
      <c r="AX1412" s="14" t="s">
        <v>80</v>
      </c>
      <c r="AY1412" s="256" t="s">
        <v>124</v>
      </c>
    </row>
    <row r="1413" s="15" customFormat="1">
      <c r="A1413" s="15"/>
      <c r="B1413" s="257"/>
      <c r="C1413" s="258"/>
      <c r="D1413" s="231" t="s">
        <v>134</v>
      </c>
      <c r="E1413" s="259" t="s">
        <v>1</v>
      </c>
      <c r="F1413" s="260" t="s">
        <v>138</v>
      </c>
      <c r="G1413" s="258"/>
      <c r="H1413" s="261">
        <v>5</v>
      </c>
      <c r="I1413" s="262"/>
      <c r="J1413" s="258"/>
      <c r="K1413" s="258"/>
      <c r="L1413" s="263"/>
      <c r="M1413" s="264"/>
      <c r="N1413" s="265"/>
      <c r="O1413" s="265"/>
      <c r="P1413" s="265"/>
      <c r="Q1413" s="265"/>
      <c r="R1413" s="265"/>
      <c r="S1413" s="265"/>
      <c r="T1413" s="266"/>
      <c r="U1413" s="15"/>
      <c r="V1413" s="15"/>
      <c r="W1413" s="15"/>
      <c r="X1413" s="15"/>
      <c r="Y1413" s="15"/>
      <c r="Z1413" s="15"/>
      <c r="AA1413" s="15"/>
      <c r="AB1413" s="15"/>
      <c r="AC1413" s="15"/>
      <c r="AD1413" s="15"/>
      <c r="AE1413" s="15"/>
      <c r="AT1413" s="267" t="s">
        <v>134</v>
      </c>
      <c r="AU1413" s="267" t="s">
        <v>90</v>
      </c>
      <c r="AV1413" s="15" t="s">
        <v>131</v>
      </c>
      <c r="AW1413" s="15" t="s">
        <v>38</v>
      </c>
      <c r="AX1413" s="15" t="s">
        <v>88</v>
      </c>
      <c r="AY1413" s="267" t="s">
        <v>124</v>
      </c>
    </row>
    <row r="1414" s="2" customFormat="1" ht="24.15" customHeight="1">
      <c r="A1414" s="38"/>
      <c r="B1414" s="39"/>
      <c r="C1414" s="218" t="s">
        <v>662</v>
      </c>
      <c r="D1414" s="218" t="s">
        <v>126</v>
      </c>
      <c r="E1414" s="219" t="s">
        <v>1021</v>
      </c>
      <c r="F1414" s="220" t="s">
        <v>1022</v>
      </c>
      <c r="G1414" s="221" t="s">
        <v>209</v>
      </c>
      <c r="H1414" s="222">
        <v>1</v>
      </c>
      <c r="I1414" s="223"/>
      <c r="J1414" s="224">
        <f>ROUND(I1414*H1414,2)</f>
        <v>0</v>
      </c>
      <c r="K1414" s="220" t="s">
        <v>130</v>
      </c>
      <c r="L1414" s="44"/>
      <c r="M1414" s="225" t="s">
        <v>1</v>
      </c>
      <c r="N1414" s="226" t="s">
        <v>45</v>
      </c>
      <c r="O1414" s="91"/>
      <c r="P1414" s="227">
        <f>O1414*H1414</f>
        <v>0</v>
      </c>
      <c r="Q1414" s="227">
        <v>0</v>
      </c>
      <c r="R1414" s="227">
        <f>Q1414*H1414</f>
        <v>0</v>
      </c>
      <c r="S1414" s="227">
        <v>0</v>
      </c>
      <c r="T1414" s="228">
        <f>S1414*H1414</f>
        <v>0</v>
      </c>
      <c r="U1414" s="38"/>
      <c r="V1414" s="38"/>
      <c r="W1414" s="38"/>
      <c r="X1414" s="38"/>
      <c r="Y1414" s="38"/>
      <c r="Z1414" s="38"/>
      <c r="AA1414" s="38"/>
      <c r="AB1414" s="38"/>
      <c r="AC1414" s="38"/>
      <c r="AD1414" s="38"/>
      <c r="AE1414" s="38"/>
      <c r="AR1414" s="229" t="s">
        <v>381</v>
      </c>
      <c r="AT1414" s="229" t="s">
        <v>126</v>
      </c>
      <c r="AU1414" s="229" t="s">
        <v>90</v>
      </c>
      <c r="AY1414" s="17" t="s">
        <v>124</v>
      </c>
      <c r="BE1414" s="230">
        <f>IF(N1414="základní",J1414,0)</f>
        <v>0</v>
      </c>
      <c r="BF1414" s="230">
        <f>IF(N1414="snížená",J1414,0)</f>
        <v>0</v>
      </c>
      <c r="BG1414" s="230">
        <f>IF(N1414="zákl. přenesená",J1414,0)</f>
        <v>0</v>
      </c>
      <c r="BH1414" s="230">
        <f>IF(N1414="sníž. přenesená",J1414,0)</f>
        <v>0</v>
      </c>
      <c r="BI1414" s="230">
        <f>IF(N1414="nulová",J1414,0)</f>
        <v>0</v>
      </c>
      <c r="BJ1414" s="17" t="s">
        <v>88</v>
      </c>
      <c r="BK1414" s="230">
        <f>ROUND(I1414*H1414,2)</f>
        <v>0</v>
      </c>
      <c r="BL1414" s="17" t="s">
        <v>381</v>
      </c>
      <c r="BM1414" s="229" t="s">
        <v>1023</v>
      </c>
    </row>
    <row r="1415" s="2" customFormat="1">
      <c r="A1415" s="38"/>
      <c r="B1415" s="39"/>
      <c r="C1415" s="40"/>
      <c r="D1415" s="231" t="s">
        <v>132</v>
      </c>
      <c r="E1415" s="40"/>
      <c r="F1415" s="232" t="s">
        <v>1022</v>
      </c>
      <c r="G1415" s="40"/>
      <c r="H1415" s="40"/>
      <c r="I1415" s="233"/>
      <c r="J1415" s="40"/>
      <c r="K1415" s="40"/>
      <c r="L1415" s="44"/>
      <c r="M1415" s="234"/>
      <c r="N1415" s="235"/>
      <c r="O1415" s="91"/>
      <c r="P1415" s="91"/>
      <c r="Q1415" s="91"/>
      <c r="R1415" s="91"/>
      <c r="S1415" s="91"/>
      <c r="T1415" s="92"/>
      <c r="U1415" s="38"/>
      <c r="V1415" s="38"/>
      <c r="W1415" s="38"/>
      <c r="X1415" s="38"/>
      <c r="Y1415" s="38"/>
      <c r="Z1415" s="38"/>
      <c r="AA1415" s="38"/>
      <c r="AB1415" s="38"/>
      <c r="AC1415" s="38"/>
      <c r="AD1415" s="38"/>
      <c r="AE1415" s="38"/>
      <c r="AT1415" s="17" t="s">
        <v>132</v>
      </c>
      <c r="AU1415" s="17" t="s">
        <v>90</v>
      </c>
    </row>
    <row r="1416" s="13" customFormat="1">
      <c r="A1416" s="13"/>
      <c r="B1416" s="236"/>
      <c r="C1416" s="237"/>
      <c r="D1416" s="231" t="s">
        <v>134</v>
      </c>
      <c r="E1416" s="238" t="s">
        <v>1</v>
      </c>
      <c r="F1416" s="239" t="s">
        <v>374</v>
      </c>
      <c r="G1416" s="237"/>
      <c r="H1416" s="238" t="s">
        <v>1</v>
      </c>
      <c r="I1416" s="240"/>
      <c r="J1416" s="237"/>
      <c r="K1416" s="237"/>
      <c r="L1416" s="241"/>
      <c r="M1416" s="242"/>
      <c r="N1416" s="243"/>
      <c r="O1416" s="243"/>
      <c r="P1416" s="243"/>
      <c r="Q1416" s="243"/>
      <c r="R1416" s="243"/>
      <c r="S1416" s="243"/>
      <c r="T1416" s="244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45" t="s">
        <v>134</v>
      </c>
      <c r="AU1416" s="245" t="s">
        <v>90</v>
      </c>
      <c r="AV1416" s="13" t="s">
        <v>88</v>
      </c>
      <c r="AW1416" s="13" t="s">
        <v>38</v>
      </c>
      <c r="AX1416" s="13" t="s">
        <v>80</v>
      </c>
      <c r="AY1416" s="245" t="s">
        <v>124</v>
      </c>
    </row>
    <row r="1417" s="14" customFormat="1">
      <c r="A1417" s="14"/>
      <c r="B1417" s="246"/>
      <c r="C1417" s="247"/>
      <c r="D1417" s="231" t="s">
        <v>134</v>
      </c>
      <c r="E1417" s="248" t="s">
        <v>1</v>
      </c>
      <c r="F1417" s="249" t="s">
        <v>88</v>
      </c>
      <c r="G1417" s="247"/>
      <c r="H1417" s="250">
        <v>1</v>
      </c>
      <c r="I1417" s="251"/>
      <c r="J1417" s="247"/>
      <c r="K1417" s="247"/>
      <c r="L1417" s="252"/>
      <c r="M1417" s="253"/>
      <c r="N1417" s="254"/>
      <c r="O1417" s="254"/>
      <c r="P1417" s="254"/>
      <c r="Q1417" s="254"/>
      <c r="R1417" s="254"/>
      <c r="S1417" s="254"/>
      <c r="T1417" s="255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56" t="s">
        <v>134</v>
      </c>
      <c r="AU1417" s="256" t="s">
        <v>90</v>
      </c>
      <c r="AV1417" s="14" t="s">
        <v>90</v>
      </c>
      <c r="AW1417" s="14" t="s">
        <v>38</v>
      </c>
      <c r="AX1417" s="14" t="s">
        <v>80</v>
      </c>
      <c r="AY1417" s="256" t="s">
        <v>124</v>
      </c>
    </row>
    <row r="1418" s="15" customFormat="1">
      <c r="A1418" s="15"/>
      <c r="B1418" s="257"/>
      <c r="C1418" s="258"/>
      <c r="D1418" s="231" t="s">
        <v>134</v>
      </c>
      <c r="E1418" s="259" t="s">
        <v>1</v>
      </c>
      <c r="F1418" s="260" t="s">
        <v>138</v>
      </c>
      <c r="G1418" s="258"/>
      <c r="H1418" s="261">
        <v>1</v>
      </c>
      <c r="I1418" s="262"/>
      <c r="J1418" s="258"/>
      <c r="K1418" s="258"/>
      <c r="L1418" s="263"/>
      <c r="M1418" s="264"/>
      <c r="N1418" s="265"/>
      <c r="O1418" s="265"/>
      <c r="P1418" s="265"/>
      <c r="Q1418" s="265"/>
      <c r="R1418" s="265"/>
      <c r="S1418" s="265"/>
      <c r="T1418" s="266"/>
      <c r="U1418" s="15"/>
      <c r="V1418" s="15"/>
      <c r="W1418" s="15"/>
      <c r="X1418" s="15"/>
      <c r="Y1418" s="15"/>
      <c r="Z1418" s="15"/>
      <c r="AA1418" s="15"/>
      <c r="AB1418" s="15"/>
      <c r="AC1418" s="15"/>
      <c r="AD1418" s="15"/>
      <c r="AE1418" s="15"/>
      <c r="AT1418" s="267" t="s">
        <v>134</v>
      </c>
      <c r="AU1418" s="267" t="s">
        <v>90</v>
      </c>
      <c r="AV1418" s="15" t="s">
        <v>131</v>
      </c>
      <c r="AW1418" s="15" t="s">
        <v>38</v>
      </c>
      <c r="AX1418" s="15" t="s">
        <v>88</v>
      </c>
      <c r="AY1418" s="267" t="s">
        <v>124</v>
      </c>
    </row>
    <row r="1419" s="2" customFormat="1" ht="24.15" customHeight="1">
      <c r="A1419" s="38"/>
      <c r="B1419" s="39"/>
      <c r="C1419" s="218" t="s">
        <v>574</v>
      </c>
      <c r="D1419" s="218" t="s">
        <v>126</v>
      </c>
      <c r="E1419" s="219" t="s">
        <v>1024</v>
      </c>
      <c r="F1419" s="220" t="s">
        <v>1025</v>
      </c>
      <c r="G1419" s="221" t="s">
        <v>209</v>
      </c>
      <c r="H1419" s="222">
        <v>4</v>
      </c>
      <c r="I1419" s="223"/>
      <c r="J1419" s="224">
        <f>ROUND(I1419*H1419,2)</f>
        <v>0</v>
      </c>
      <c r="K1419" s="220" t="s">
        <v>130</v>
      </c>
      <c r="L1419" s="44"/>
      <c r="M1419" s="225" t="s">
        <v>1</v>
      </c>
      <c r="N1419" s="226" t="s">
        <v>45</v>
      </c>
      <c r="O1419" s="91"/>
      <c r="P1419" s="227">
        <f>O1419*H1419</f>
        <v>0</v>
      </c>
      <c r="Q1419" s="227">
        <v>0</v>
      </c>
      <c r="R1419" s="227">
        <f>Q1419*H1419</f>
        <v>0</v>
      </c>
      <c r="S1419" s="227">
        <v>0</v>
      </c>
      <c r="T1419" s="228">
        <f>S1419*H1419</f>
        <v>0</v>
      </c>
      <c r="U1419" s="38"/>
      <c r="V1419" s="38"/>
      <c r="W1419" s="38"/>
      <c r="X1419" s="38"/>
      <c r="Y1419" s="38"/>
      <c r="Z1419" s="38"/>
      <c r="AA1419" s="38"/>
      <c r="AB1419" s="38"/>
      <c r="AC1419" s="38"/>
      <c r="AD1419" s="38"/>
      <c r="AE1419" s="38"/>
      <c r="AR1419" s="229" t="s">
        <v>381</v>
      </c>
      <c r="AT1419" s="229" t="s">
        <v>126</v>
      </c>
      <c r="AU1419" s="229" t="s">
        <v>90</v>
      </c>
      <c r="AY1419" s="17" t="s">
        <v>124</v>
      </c>
      <c r="BE1419" s="230">
        <f>IF(N1419="základní",J1419,0)</f>
        <v>0</v>
      </c>
      <c r="BF1419" s="230">
        <f>IF(N1419="snížená",J1419,0)</f>
        <v>0</v>
      </c>
      <c r="BG1419" s="230">
        <f>IF(N1419="zákl. přenesená",J1419,0)</f>
        <v>0</v>
      </c>
      <c r="BH1419" s="230">
        <f>IF(N1419="sníž. přenesená",J1419,0)</f>
        <v>0</v>
      </c>
      <c r="BI1419" s="230">
        <f>IF(N1419="nulová",J1419,0)</f>
        <v>0</v>
      </c>
      <c r="BJ1419" s="17" t="s">
        <v>88</v>
      </c>
      <c r="BK1419" s="230">
        <f>ROUND(I1419*H1419,2)</f>
        <v>0</v>
      </c>
      <c r="BL1419" s="17" t="s">
        <v>381</v>
      </c>
      <c r="BM1419" s="229" t="s">
        <v>1026</v>
      </c>
    </row>
    <row r="1420" s="2" customFormat="1">
      <c r="A1420" s="38"/>
      <c r="B1420" s="39"/>
      <c r="C1420" s="40"/>
      <c r="D1420" s="231" t="s">
        <v>132</v>
      </c>
      <c r="E1420" s="40"/>
      <c r="F1420" s="232" t="s">
        <v>1025</v>
      </c>
      <c r="G1420" s="40"/>
      <c r="H1420" s="40"/>
      <c r="I1420" s="233"/>
      <c r="J1420" s="40"/>
      <c r="K1420" s="40"/>
      <c r="L1420" s="44"/>
      <c r="M1420" s="234"/>
      <c r="N1420" s="235"/>
      <c r="O1420" s="91"/>
      <c r="P1420" s="91"/>
      <c r="Q1420" s="91"/>
      <c r="R1420" s="91"/>
      <c r="S1420" s="91"/>
      <c r="T1420" s="92"/>
      <c r="U1420" s="38"/>
      <c r="V1420" s="38"/>
      <c r="W1420" s="38"/>
      <c r="X1420" s="38"/>
      <c r="Y1420" s="38"/>
      <c r="Z1420" s="38"/>
      <c r="AA1420" s="38"/>
      <c r="AB1420" s="38"/>
      <c r="AC1420" s="38"/>
      <c r="AD1420" s="38"/>
      <c r="AE1420" s="38"/>
      <c r="AT1420" s="17" t="s">
        <v>132</v>
      </c>
      <c r="AU1420" s="17" t="s">
        <v>90</v>
      </c>
    </row>
    <row r="1421" s="13" customFormat="1">
      <c r="A1421" s="13"/>
      <c r="B1421" s="236"/>
      <c r="C1421" s="237"/>
      <c r="D1421" s="231" t="s">
        <v>134</v>
      </c>
      <c r="E1421" s="238" t="s">
        <v>1</v>
      </c>
      <c r="F1421" s="239" t="s">
        <v>374</v>
      </c>
      <c r="G1421" s="237"/>
      <c r="H1421" s="238" t="s">
        <v>1</v>
      </c>
      <c r="I1421" s="240"/>
      <c r="J1421" s="237"/>
      <c r="K1421" s="237"/>
      <c r="L1421" s="241"/>
      <c r="M1421" s="242"/>
      <c r="N1421" s="243"/>
      <c r="O1421" s="243"/>
      <c r="P1421" s="243"/>
      <c r="Q1421" s="243"/>
      <c r="R1421" s="243"/>
      <c r="S1421" s="243"/>
      <c r="T1421" s="244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45" t="s">
        <v>134</v>
      </c>
      <c r="AU1421" s="245" t="s">
        <v>90</v>
      </c>
      <c r="AV1421" s="13" t="s">
        <v>88</v>
      </c>
      <c r="AW1421" s="13" t="s">
        <v>38</v>
      </c>
      <c r="AX1421" s="13" t="s">
        <v>80</v>
      </c>
      <c r="AY1421" s="245" t="s">
        <v>124</v>
      </c>
    </row>
    <row r="1422" s="14" customFormat="1">
      <c r="A1422" s="14"/>
      <c r="B1422" s="246"/>
      <c r="C1422" s="247"/>
      <c r="D1422" s="231" t="s">
        <v>134</v>
      </c>
      <c r="E1422" s="248" t="s">
        <v>1</v>
      </c>
      <c r="F1422" s="249" t="s">
        <v>131</v>
      </c>
      <c r="G1422" s="247"/>
      <c r="H1422" s="250">
        <v>4</v>
      </c>
      <c r="I1422" s="251"/>
      <c r="J1422" s="247"/>
      <c r="K1422" s="247"/>
      <c r="L1422" s="252"/>
      <c r="M1422" s="253"/>
      <c r="N1422" s="254"/>
      <c r="O1422" s="254"/>
      <c r="P1422" s="254"/>
      <c r="Q1422" s="254"/>
      <c r="R1422" s="254"/>
      <c r="S1422" s="254"/>
      <c r="T1422" s="255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6" t="s">
        <v>134</v>
      </c>
      <c r="AU1422" s="256" t="s">
        <v>90</v>
      </c>
      <c r="AV1422" s="14" t="s">
        <v>90</v>
      </c>
      <c r="AW1422" s="14" t="s">
        <v>38</v>
      </c>
      <c r="AX1422" s="14" t="s">
        <v>80</v>
      </c>
      <c r="AY1422" s="256" t="s">
        <v>124</v>
      </c>
    </row>
    <row r="1423" s="15" customFormat="1">
      <c r="A1423" s="15"/>
      <c r="B1423" s="257"/>
      <c r="C1423" s="258"/>
      <c r="D1423" s="231" t="s">
        <v>134</v>
      </c>
      <c r="E1423" s="259" t="s">
        <v>1</v>
      </c>
      <c r="F1423" s="260" t="s">
        <v>138</v>
      </c>
      <c r="G1423" s="258"/>
      <c r="H1423" s="261">
        <v>4</v>
      </c>
      <c r="I1423" s="262"/>
      <c r="J1423" s="258"/>
      <c r="K1423" s="258"/>
      <c r="L1423" s="263"/>
      <c r="M1423" s="264"/>
      <c r="N1423" s="265"/>
      <c r="O1423" s="265"/>
      <c r="P1423" s="265"/>
      <c r="Q1423" s="265"/>
      <c r="R1423" s="265"/>
      <c r="S1423" s="265"/>
      <c r="T1423" s="266"/>
      <c r="U1423" s="15"/>
      <c r="V1423" s="15"/>
      <c r="W1423" s="15"/>
      <c r="X1423" s="15"/>
      <c r="Y1423" s="15"/>
      <c r="Z1423" s="15"/>
      <c r="AA1423" s="15"/>
      <c r="AB1423" s="15"/>
      <c r="AC1423" s="15"/>
      <c r="AD1423" s="15"/>
      <c r="AE1423" s="15"/>
      <c r="AT1423" s="267" t="s">
        <v>134</v>
      </c>
      <c r="AU1423" s="267" t="s">
        <v>90</v>
      </c>
      <c r="AV1423" s="15" t="s">
        <v>131</v>
      </c>
      <c r="AW1423" s="15" t="s">
        <v>38</v>
      </c>
      <c r="AX1423" s="15" t="s">
        <v>88</v>
      </c>
      <c r="AY1423" s="267" t="s">
        <v>124</v>
      </c>
    </row>
    <row r="1424" s="2" customFormat="1" ht="49.05" customHeight="1">
      <c r="A1424" s="38"/>
      <c r="B1424" s="39"/>
      <c r="C1424" s="218" t="s">
        <v>664</v>
      </c>
      <c r="D1424" s="218" t="s">
        <v>126</v>
      </c>
      <c r="E1424" s="219" t="s">
        <v>1027</v>
      </c>
      <c r="F1424" s="220" t="s">
        <v>1028</v>
      </c>
      <c r="G1424" s="221" t="s">
        <v>209</v>
      </c>
      <c r="H1424" s="222">
        <v>1</v>
      </c>
      <c r="I1424" s="223"/>
      <c r="J1424" s="224">
        <f>ROUND(I1424*H1424,2)</f>
        <v>0</v>
      </c>
      <c r="K1424" s="220" t="s">
        <v>130</v>
      </c>
      <c r="L1424" s="44"/>
      <c r="M1424" s="225" t="s">
        <v>1</v>
      </c>
      <c r="N1424" s="226" t="s">
        <v>45</v>
      </c>
      <c r="O1424" s="91"/>
      <c r="P1424" s="227">
        <f>O1424*H1424</f>
        <v>0</v>
      </c>
      <c r="Q1424" s="227">
        <v>0</v>
      </c>
      <c r="R1424" s="227">
        <f>Q1424*H1424</f>
        <v>0</v>
      </c>
      <c r="S1424" s="227">
        <v>0</v>
      </c>
      <c r="T1424" s="228">
        <f>S1424*H1424</f>
        <v>0</v>
      </c>
      <c r="U1424" s="38"/>
      <c r="V1424" s="38"/>
      <c r="W1424" s="38"/>
      <c r="X1424" s="38"/>
      <c r="Y1424" s="38"/>
      <c r="Z1424" s="38"/>
      <c r="AA1424" s="38"/>
      <c r="AB1424" s="38"/>
      <c r="AC1424" s="38"/>
      <c r="AD1424" s="38"/>
      <c r="AE1424" s="38"/>
      <c r="AR1424" s="229" t="s">
        <v>381</v>
      </c>
      <c r="AT1424" s="229" t="s">
        <v>126</v>
      </c>
      <c r="AU1424" s="229" t="s">
        <v>90</v>
      </c>
      <c r="AY1424" s="17" t="s">
        <v>124</v>
      </c>
      <c r="BE1424" s="230">
        <f>IF(N1424="základní",J1424,0)</f>
        <v>0</v>
      </c>
      <c r="BF1424" s="230">
        <f>IF(N1424="snížená",J1424,0)</f>
        <v>0</v>
      </c>
      <c r="BG1424" s="230">
        <f>IF(N1424="zákl. přenesená",J1424,0)</f>
        <v>0</v>
      </c>
      <c r="BH1424" s="230">
        <f>IF(N1424="sníž. přenesená",J1424,0)</f>
        <v>0</v>
      </c>
      <c r="BI1424" s="230">
        <f>IF(N1424="nulová",J1424,0)</f>
        <v>0</v>
      </c>
      <c r="BJ1424" s="17" t="s">
        <v>88</v>
      </c>
      <c r="BK1424" s="230">
        <f>ROUND(I1424*H1424,2)</f>
        <v>0</v>
      </c>
      <c r="BL1424" s="17" t="s">
        <v>381</v>
      </c>
      <c r="BM1424" s="229" t="s">
        <v>1029</v>
      </c>
    </row>
    <row r="1425" s="2" customFormat="1">
      <c r="A1425" s="38"/>
      <c r="B1425" s="39"/>
      <c r="C1425" s="40"/>
      <c r="D1425" s="231" t="s">
        <v>132</v>
      </c>
      <c r="E1425" s="40"/>
      <c r="F1425" s="232" t="s">
        <v>1028</v>
      </c>
      <c r="G1425" s="40"/>
      <c r="H1425" s="40"/>
      <c r="I1425" s="233"/>
      <c r="J1425" s="40"/>
      <c r="K1425" s="40"/>
      <c r="L1425" s="44"/>
      <c r="M1425" s="234"/>
      <c r="N1425" s="235"/>
      <c r="O1425" s="91"/>
      <c r="P1425" s="91"/>
      <c r="Q1425" s="91"/>
      <c r="R1425" s="91"/>
      <c r="S1425" s="91"/>
      <c r="T1425" s="92"/>
      <c r="U1425" s="38"/>
      <c r="V1425" s="38"/>
      <c r="W1425" s="38"/>
      <c r="X1425" s="38"/>
      <c r="Y1425" s="38"/>
      <c r="Z1425" s="38"/>
      <c r="AA1425" s="38"/>
      <c r="AB1425" s="38"/>
      <c r="AC1425" s="38"/>
      <c r="AD1425" s="38"/>
      <c r="AE1425" s="38"/>
      <c r="AT1425" s="17" t="s">
        <v>132</v>
      </c>
      <c r="AU1425" s="17" t="s">
        <v>90</v>
      </c>
    </row>
    <row r="1426" s="13" customFormat="1">
      <c r="A1426" s="13"/>
      <c r="B1426" s="236"/>
      <c r="C1426" s="237"/>
      <c r="D1426" s="231" t="s">
        <v>134</v>
      </c>
      <c r="E1426" s="238" t="s">
        <v>1</v>
      </c>
      <c r="F1426" s="239" t="s">
        <v>374</v>
      </c>
      <c r="G1426" s="237"/>
      <c r="H1426" s="238" t="s">
        <v>1</v>
      </c>
      <c r="I1426" s="240"/>
      <c r="J1426" s="237"/>
      <c r="K1426" s="237"/>
      <c r="L1426" s="241"/>
      <c r="M1426" s="242"/>
      <c r="N1426" s="243"/>
      <c r="O1426" s="243"/>
      <c r="P1426" s="243"/>
      <c r="Q1426" s="243"/>
      <c r="R1426" s="243"/>
      <c r="S1426" s="243"/>
      <c r="T1426" s="244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45" t="s">
        <v>134</v>
      </c>
      <c r="AU1426" s="245" t="s">
        <v>90</v>
      </c>
      <c r="AV1426" s="13" t="s">
        <v>88</v>
      </c>
      <c r="AW1426" s="13" t="s">
        <v>38</v>
      </c>
      <c r="AX1426" s="13" t="s">
        <v>80</v>
      </c>
      <c r="AY1426" s="245" t="s">
        <v>124</v>
      </c>
    </row>
    <row r="1427" s="14" customFormat="1">
      <c r="A1427" s="14"/>
      <c r="B1427" s="246"/>
      <c r="C1427" s="247"/>
      <c r="D1427" s="231" t="s">
        <v>134</v>
      </c>
      <c r="E1427" s="248" t="s">
        <v>1</v>
      </c>
      <c r="F1427" s="249" t="s">
        <v>88</v>
      </c>
      <c r="G1427" s="247"/>
      <c r="H1427" s="250">
        <v>1</v>
      </c>
      <c r="I1427" s="251"/>
      <c r="J1427" s="247"/>
      <c r="K1427" s="247"/>
      <c r="L1427" s="252"/>
      <c r="M1427" s="253"/>
      <c r="N1427" s="254"/>
      <c r="O1427" s="254"/>
      <c r="P1427" s="254"/>
      <c r="Q1427" s="254"/>
      <c r="R1427" s="254"/>
      <c r="S1427" s="254"/>
      <c r="T1427" s="255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56" t="s">
        <v>134</v>
      </c>
      <c r="AU1427" s="256" t="s">
        <v>90</v>
      </c>
      <c r="AV1427" s="14" t="s">
        <v>90</v>
      </c>
      <c r="AW1427" s="14" t="s">
        <v>38</v>
      </c>
      <c r="AX1427" s="14" t="s">
        <v>80</v>
      </c>
      <c r="AY1427" s="256" t="s">
        <v>124</v>
      </c>
    </row>
    <row r="1428" s="15" customFormat="1">
      <c r="A1428" s="15"/>
      <c r="B1428" s="257"/>
      <c r="C1428" s="258"/>
      <c r="D1428" s="231" t="s">
        <v>134</v>
      </c>
      <c r="E1428" s="259" t="s">
        <v>1</v>
      </c>
      <c r="F1428" s="260" t="s">
        <v>138</v>
      </c>
      <c r="G1428" s="258"/>
      <c r="H1428" s="261">
        <v>1</v>
      </c>
      <c r="I1428" s="262"/>
      <c r="J1428" s="258"/>
      <c r="K1428" s="258"/>
      <c r="L1428" s="263"/>
      <c r="M1428" s="264"/>
      <c r="N1428" s="265"/>
      <c r="O1428" s="265"/>
      <c r="P1428" s="265"/>
      <c r="Q1428" s="265"/>
      <c r="R1428" s="265"/>
      <c r="S1428" s="265"/>
      <c r="T1428" s="266"/>
      <c r="U1428" s="15"/>
      <c r="V1428" s="15"/>
      <c r="W1428" s="15"/>
      <c r="X1428" s="15"/>
      <c r="Y1428" s="15"/>
      <c r="Z1428" s="15"/>
      <c r="AA1428" s="15"/>
      <c r="AB1428" s="15"/>
      <c r="AC1428" s="15"/>
      <c r="AD1428" s="15"/>
      <c r="AE1428" s="15"/>
      <c r="AT1428" s="267" t="s">
        <v>134</v>
      </c>
      <c r="AU1428" s="267" t="s">
        <v>90</v>
      </c>
      <c r="AV1428" s="15" t="s">
        <v>131</v>
      </c>
      <c r="AW1428" s="15" t="s">
        <v>38</v>
      </c>
      <c r="AX1428" s="15" t="s">
        <v>88</v>
      </c>
      <c r="AY1428" s="267" t="s">
        <v>124</v>
      </c>
    </row>
    <row r="1429" s="2" customFormat="1" ht="62.7" customHeight="1">
      <c r="A1429" s="38"/>
      <c r="B1429" s="39"/>
      <c r="C1429" s="218" t="s">
        <v>249</v>
      </c>
      <c r="D1429" s="218" t="s">
        <v>126</v>
      </c>
      <c r="E1429" s="219" t="s">
        <v>1030</v>
      </c>
      <c r="F1429" s="220" t="s">
        <v>1031</v>
      </c>
      <c r="G1429" s="221" t="s">
        <v>209</v>
      </c>
      <c r="H1429" s="222">
        <v>1</v>
      </c>
      <c r="I1429" s="223"/>
      <c r="J1429" s="224">
        <f>ROUND(I1429*H1429,2)</f>
        <v>0</v>
      </c>
      <c r="K1429" s="220" t="s">
        <v>130</v>
      </c>
      <c r="L1429" s="44"/>
      <c r="M1429" s="225" t="s">
        <v>1</v>
      </c>
      <c r="N1429" s="226" t="s">
        <v>45</v>
      </c>
      <c r="O1429" s="91"/>
      <c r="P1429" s="227">
        <f>O1429*H1429</f>
        <v>0</v>
      </c>
      <c r="Q1429" s="227">
        <v>0</v>
      </c>
      <c r="R1429" s="227">
        <f>Q1429*H1429</f>
        <v>0</v>
      </c>
      <c r="S1429" s="227">
        <v>0</v>
      </c>
      <c r="T1429" s="228">
        <f>S1429*H1429</f>
        <v>0</v>
      </c>
      <c r="U1429" s="38"/>
      <c r="V1429" s="38"/>
      <c r="W1429" s="38"/>
      <c r="X1429" s="38"/>
      <c r="Y1429" s="38"/>
      <c r="Z1429" s="38"/>
      <c r="AA1429" s="38"/>
      <c r="AB1429" s="38"/>
      <c r="AC1429" s="38"/>
      <c r="AD1429" s="38"/>
      <c r="AE1429" s="38"/>
      <c r="AR1429" s="229" t="s">
        <v>381</v>
      </c>
      <c r="AT1429" s="229" t="s">
        <v>126</v>
      </c>
      <c r="AU1429" s="229" t="s">
        <v>90</v>
      </c>
      <c r="AY1429" s="17" t="s">
        <v>124</v>
      </c>
      <c r="BE1429" s="230">
        <f>IF(N1429="základní",J1429,0)</f>
        <v>0</v>
      </c>
      <c r="BF1429" s="230">
        <f>IF(N1429="snížená",J1429,0)</f>
        <v>0</v>
      </c>
      <c r="BG1429" s="230">
        <f>IF(N1429="zákl. přenesená",J1429,0)</f>
        <v>0</v>
      </c>
      <c r="BH1429" s="230">
        <f>IF(N1429="sníž. přenesená",J1429,0)</f>
        <v>0</v>
      </c>
      <c r="BI1429" s="230">
        <f>IF(N1429="nulová",J1429,0)</f>
        <v>0</v>
      </c>
      <c r="BJ1429" s="17" t="s">
        <v>88</v>
      </c>
      <c r="BK1429" s="230">
        <f>ROUND(I1429*H1429,2)</f>
        <v>0</v>
      </c>
      <c r="BL1429" s="17" t="s">
        <v>381</v>
      </c>
      <c r="BM1429" s="229" t="s">
        <v>1032</v>
      </c>
    </row>
    <row r="1430" s="2" customFormat="1">
      <c r="A1430" s="38"/>
      <c r="B1430" s="39"/>
      <c r="C1430" s="40"/>
      <c r="D1430" s="231" t="s">
        <v>132</v>
      </c>
      <c r="E1430" s="40"/>
      <c r="F1430" s="232" t="s">
        <v>1033</v>
      </c>
      <c r="G1430" s="40"/>
      <c r="H1430" s="40"/>
      <c r="I1430" s="233"/>
      <c r="J1430" s="40"/>
      <c r="K1430" s="40"/>
      <c r="L1430" s="44"/>
      <c r="M1430" s="234"/>
      <c r="N1430" s="235"/>
      <c r="O1430" s="91"/>
      <c r="P1430" s="91"/>
      <c r="Q1430" s="91"/>
      <c r="R1430" s="91"/>
      <c r="S1430" s="91"/>
      <c r="T1430" s="92"/>
      <c r="U1430" s="38"/>
      <c r="V1430" s="38"/>
      <c r="W1430" s="38"/>
      <c r="X1430" s="38"/>
      <c r="Y1430" s="38"/>
      <c r="Z1430" s="38"/>
      <c r="AA1430" s="38"/>
      <c r="AB1430" s="38"/>
      <c r="AC1430" s="38"/>
      <c r="AD1430" s="38"/>
      <c r="AE1430" s="38"/>
      <c r="AT1430" s="17" t="s">
        <v>132</v>
      </c>
      <c r="AU1430" s="17" t="s">
        <v>90</v>
      </c>
    </row>
    <row r="1431" s="2" customFormat="1" ht="24.15" customHeight="1">
      <c r="A1431" s="38"/>
      <c r="B1431" s="39"/>
      <c r="C1431" s="218" t="s">
        <v>669</v>
      </c>
      <c r="D1431" s="218" t="s">
        <v>126</v>
      </c>
      <c r="E1431" s="219" t="s">
        <v>1034</v>
      </c>
      <c r="F1431" s="220" t="s">
        <v>1035</v>
      </c>
      <c r="G1431" s="221" t="s">
        <v>209</v>
      </c>
      <c r="H1431" s="222">
        <v>6</v>
      </c>
      <c r="I1431" s="223"/>
      <c r="J1431" s="224">
        <f>ROUND(I1431*H1431,2)</f>
        <v>0</v>
      </c>
      <c r="K1431" s="220" t="s">
        <v>130</v>
      </c>
      <c r="L1431" s="44"/>
      <c r="M1431" s="225" t="s">
        <v>1</v>
      </c>
      <c r="N1431" s="226" t="s">
        <v>45</v>
      </c>
      <c r="O1431" s="91"/>
      <c r="P1431" s="227">
        <f>O1431*H1431</f>
        <v>0</v>
      </c>
      <c r="Q1431" s="227">
        <v>0</v>
      </c>
      <c r="R1431" s="227">
        <f>Q1431*H1431</f>
        <v>0</v>
      </c>
      <c r="S1431" s="227">
        <v>0</v>
      </c>
      <c r="T1431" s="228">
        <f>S1431*H1431</f>
        <v>0</v>
      </c>
      <c r="U1431" s="38"/>
      <c r="V1431" s="38"/>
      <c r="W1431" s="38"/>
      <c r="X1431" s="38"/>
      <c r="Y1431" s="38"/>
      <c r="Z1431" s="38"/>
      <c r="AA1431" s="38"/>
      <c r="AB1431" s="38"/>
      <c r="AC1431" s="38"/>
      <c r="AD1431" s="38"/>
      <c r="AE1431" s="38"/>
      <c r="AR1431" s="229" t="s">
        <v>381</v>
      </c>
      <c r="AT1431" s="229" t="s">
        <v>126</v>
      </c>
      <c r="AU1431" s="229" t="s">
        <v>90</v>
      </c>
      <c r="AY1431" s="17" t="s">
        <v>124</v>
      </c>
      <c r="BE1431" s="230">
        <f>IF(N1431="základní",J1431,0)</f>
        <v>0</v>
      </c>
      <c r="BF1431" s="230">
        <f>IF(N1431="snížená",J1431,0)</f>
        <v>0</v>
      </c>
      <c r="BG1431" s="230">
        <f>IF(N1431="zákl. přenesená",J1431,0)</f>
        <v>0</v>
      </c>
      <c r="BH1431" s="230">
        <f>IF(N1431="sníž. přenesená",J1431,0)</f>
        <v>0</v>
      </c>
      <c r="BI1431" s="230">
        <f>IF(N1431="nulová",J1431,0)</f>
        <v>0</v>
      </c>
      <c r="BJ1431" s="17" t="s">
        <v>88</v>
      </c>
      <c r="BK1431" s="230">
        <f>ROUND(I1431*H1431,2)</f>
        <v>0</v>
      </c>
      <c r="BL1431" s="17" t="s">
        <v>381</v>
      </c>
      <c r="BM1431" s="229" t="s">
        <v>1036</v>
      </c>
    </row>
    <row r="1432" s="2" customFormat="1">
      <c r="A1432" s="38"/>
      <c r="B1432" s="39"/>
      <c r="C1432" s="40"/>
      <c r="D1432" s="231" t="s">
        <v>132</v>
      </c>
      <c r="E1432" s="40"/>
      <c r="F1432" s="232" t="s">
        <v>1035</v>
      </c>
      <c r="G1432" s="40"/>
      <c r="H1432" s="40"/>
      <c r="I1432" s="233"/>
      <c r="J1432" s="40"/>
      <c r="K1432" s="40"/>
      <c r="L1432" s="44"/>
      <c r="M1432" s="234"/>
      <c r="N1432" s="235"/>
      <c r="O1432" s="91"/>
      <c r="P1432" s="91"/>
      <c r="Q1432" s="91"/>
      <c r="R1432" s="91"/>
      <c r="S1432" s="91"/>
      <c r="T1432" s="92"/>
      <c r="U1432" s="38"/>
      <c r="V1432" s="38"/>
      <c r="W1432" s="38"/>
      <c r="X1432" s="38"/>
      <c r="Y1432" s="38"/>
      <c r="Z1432" s="38"/>
      <c r="AA1432" s="38"/>
      <c r="AB1432" s="38"/>
      <c r="AC1432" s="38"/>
      <c r="AD1432" s="38"/>
      <c r="AE1432" s="38"/>
      <c r="AT1432" s="17" t="s">
        <v>132</v>
      </c>
      <c r="AU1432" s="17" t="s">
        <v>90</v>
      </c>
    </row>
    <row r="1433" s="13" customFormat="1">
      <c r="A1433" s="13"/>
      <c r="B1433" s="236"/>
      <c r="C1433" s="237"/>
      <c r="D1433" s="231" t="s">
        <v>134</v>
      </c>
      <c r="E1433" s="238" t="s">
        <v>1</v>
      </c>
      <c r="F1433" s="239" t="s">
        <v>437</v>
      </c>
      <c r="G1433" s="237"/>
      <c r="H1433" s="238" t="s">
        <v>1</v>
      </c>
      <c r="I1433" s="240"/>
      <c r="J1433" s="237"/>
      <c r="K1433" s="237"/>
      <c r="L1433" s="241"/>
      <c r="M1433" s="242"/>
      <c r="N1433" s="243"/>
      <c r="O1433" s="243"/>
      <c r="P1433" s="243"/>
      <c r="Q1433" s="243"/>
      <c r="R1433" s="243"/>
      <c r="S1433" s="243"/>
      <c r="T1433" s="244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45" t="s">
        <v>134</v>
      </c>
      <c r="AU1433" s="245" t="s">
        <v>90</v>
      </c>
      <c r="AV1433" s="13" t="s">
        <v>88</v>
      </c>
      <c r="AW1433" s="13" t="s">
        <v>38</v>
      </c>
      <c r="AX1433" s="13" t="s">
        <v>80</v>
      </c>
      <c r="AY1433" s="245" t="s">
        <v>124</v>
      </c>
    </row>
    <row r="1434" s="14" customFormat="1">
      <c r="A1434" s="14"/>
      <c r="B1434" s="246"/>
      <c r="C1434" s="247"/>
      <c r="D1434" s="231" t="s">
        <v>134</v>
      </c>
      <c r="E1434" s="248" t="s">
        <v>1</v>
      </c>
      <c r="F1434" s="249" t="s">
        <v>147</v>
      </c>
      <c r="G1434" s="247"/>
      <c r="H1434" s="250">
        <v>6</v>
      </c>
      <c r="I1434" s="251"/>
      <c r="J1434" s="247"/>
      <c r="K1434" s="247"/>
      <c r="L1434" s="252"/>
      <c r="M1434" s="253"/>
      <c r="N1434" s="254"/>
      <c r="O1434" s="254"/>
      <c r="P1434" s="254"/>
      <c r="Q1434" s="254"/>
      <c r="R1434" s="254"/>
      <c r="S1434" s="254"/>
      <c r="T1434" s="255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56" t="s">
        <v>134</v>
      </c>
      <c r="AU1434" s="256" t="s">
        <v>90</v>
      </c>
      <c r="AV1434" s="14" t="s">
        <v>90</v>
      </c>
      <c r="AW1434" s="14" t="s">
        <v>38</v>
      </c>
      <c r="AX1434" s="14" t="s">
        <v>80</v>
      </c>
      <c r="AY1434" s="256" t="s">
        <v>124</v>
      </c>
    </row>
    <row r="1435" s="15" customFormat="1">
      <c r="A1435" s="15"/>
      <c r="B1435" s="257"/>
      <c r="C1435" s="258"/>
      <c r="D1435" s="231" t="s">
        <v>134</v>
      </c>
      <c r="E1435" s="259" t="s">
        <v>1</v>
      </c>
      <c r="F1435" s="260" t="s">
        <v>138</v>
      </c>
      <c r="G1435" s="258"/>
      <c r="H1435" s="261">
        <v>6</v>
      </c>
      <c r="I1435" s="262"/>
      <c r="J1435" s="258"/>
      <c r="K1435" s="258"/>
      <c r="L1435" s="263"/>
      <c r="M1435" s="264"/>
      <c r="N1435" s="265"/>
      <c r="O1435" s="265"/>
      <c r="P1435" s="265"/>
      <c r="Q1435" s="265"/>
      <c r="R1435" s="265"/>
      <c r="S1435" s="265"/>
      <c r="T1435" s="266"/>
      <c r="U1435" s="15"/>
      <c r="V1435" s="15"/>
      <c r="W1435" s="15"/>
      <c r="X1435" s="15"/>
      <c r="Y1435" s="15"/>
      <c r="Z1435" s="15"/>
      <c r="AA1435" s="15"/>
      <c r="AB1435" s="15"/>
      <c r="AC1435" s="15"/>
      <c r="AD1435" s="15"/>
      <c r="AE1435" s="15"/>
      <c r="AT1435" s="267" t="s">
        <v>134</v>
      </c>
      <c r="AU1435" s="267" t="s">
        <v>90</v>
      </c>
      <c r="AV1435" s="15" t="s">
        <v>131</v>
      </c>
      <c r="AW1435" s="15" t="s">
        <v>38</v>
      </c>
      <c r="AX1435" s="15" t="s">
        <v>88</v>
      </c>
      <c r="AY1435" s="267" t="s">
        <v>124</v>
      </c>
    </row>
    <row r="1436" s="12" customFormat="1" ht="22.8" customHeight="1">
      <c r="A1436" s="12"/>
      <c r="B1436" s="202"/>
      <c r="C1436" s="203"/>
      <c r="D1436" s="204" t="s">
        <v>79</v>
      </c>
      <c r="E1436" s="216" t="s">
        <v>1037</v>
      </c>
      <c r="F1436" s="216" t="s">
        <v>1038</v>
      </c>
      <c r="G1436" s="203"/>
      <c r="H1436" s="203"/>
      <c r="I1436" s="206"/>
      <c r="J1436" s="217">
        <f>BK1436</f>
        <v>0</v>
      </c>
      <c r="K1436" s="203"/>
      <c r="L1436" s="208"/>
      <c r="M1436" s="209"/>
      <c r="N1436" s="210"/>
      <c r="O1436" s="210"/>
      <c r="P1436" s="211">
        <f>SUM(P1437:P1710)</f>
        <v>0</v>
      </c>
      <c r="Q1436" s="210"/>
      <c r="R1436" s="211">
        <f>SUM(R1437:R1710)</f>
        <v>0</v>
      </c>
      <c r="S1436" s="210"/>
      <c r="T1436" s="212">
        <f>SUM(T1437:T1710)</f>
        <v>0</v>
      </c>
      <c r="U1436" s="12"/>
      <c r="V1436" s="12"/>
      <c r="W1436" s="12"/>
      <c r="X1436" s="12"/>
      <c r="Y1436" s="12"/>
      <c r="Z1436" s="12"/>
      <c r="AA1436" s="12"/>
      <c r="AB1436" s="12"/>
      <c r="AC1436" s="12"/>
      <c r="AD1436" s="12"/>
      <c r="AE1436" s="12"/>
      <c r="AR1436" s="213" t="s">
        <v>143</v>
      </c>
      <c r="AT1436" s="214" t="s">
        <v>79</v>
      </c>
      <c r="AU1436" s="214" t="s">
        <v>88</v>
      </c>
      <c r="AY1436" s="213" t="s">
        <v>124</v>
      </c>
      <c r="BK1436" s="215">
        <f>SUM(BK1437:BK1710)</f>
        <v>0</v>
      </c>
    </row>
    <row r="1437" s="2" customFormat="1" ht="24.15" customHeight="1">
      <c r="A1437" s="38"/>
      <c r="B1437" s="39"/>
      <c r="C1437" s="218" t="s">
        <v>1039</v>
      </c>
      <c r="D1437" s="218" t="s">
        <v>126</v>
      </c>
      <c r="E1437" s="219" t="s">
        <v>1040</v>
      </c>
      <c r="F1437" s="220" t="s">
        <v>1041</v>
      </c>
      <c r="G1437" s="221" t="s">
        <v>585</v>
      </c>
      <c r="H1437" s="222">
        <v>0.19800000000000001</v>
      </c>
      <c r="I1437" s="223"/>
      <c r="J1437" s="224">
        <f>ROUND(I1437*H1437,2)</f>
        <v>0</v>
      </c>
      <c r="K1437" s="220" t="s">
        <v>130</v>
      </c>
      <c r="L1437" s="44"/>
      <c r="M1437" s="225" t="s">
        <v>1</v>
      </c>
      <c r="N1437" s="226" t="s">
        <v>45</v>
      </c>
      <c r="O1437" s="91"/>
      <c r="P1437" s="227">
        <f>O1437*H1437</f>
        <v>0</v>
      </c>
      <c r="Q1437" s="227">
        <v>0</v>
      </c>
      <c r="R1437" s="227">
        <f>Q1437*H1437</f>
        <v>0</v>
      </c>
      <c r="S1437" s="227">
        <v>0</v>
      </c>
      <c r="T1437" s="228">
        <f>S1437*H1437</f>
        <v>0</v>
      </c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  <c r="AE1437" s="38"/>
      <c r="AR1437" s="229" t="s">
        <v>381</v>
      </c>
      <c r="AT1437" s="229" t="s">
        <v>126</v>
      </c>
      <c r="AU1437" s="229" t="s">
        <v>90</v>
      </c>
      <c r="AY1437" s="17" t="s">
        <v>124</v>
      </c>
      <c r="BE1437" s="230">
        <f>IF(N1437="základní",J1437,0)</f>
        <v>0</v>
      </c>
      <c r="BF1437" s="230">
        <f>IF(N1437="snížená",J1437,0)</f>
        <v>0</v>
      </c>
      <c r="BG1437" s="230">
        <f>IF(N1437="zákl. přenesená",J1437,0)</f>
        <v>0</v>
      </c>
      <c r="BH1437" s="230">
        <f>IF(N1437="sníž. přenesená",J1437,0)</f>
        <v>0</v>
      </c>
      <c r="BI1437" s="230">
        <f>IF(N1437="nulová",J1437,0)</f>
        <v>0</v>
      </c>
      <c r="BJ1437" s="17" t="s">
        <v>88</v>
      </c>
      <c r="BK1437" s="230">
        <f>ROUND(I1437*H1437,2)</f>
        <v>0</v>
      </c>
      <c r="BL1437" s="17" t="s">
        <v>381</v>
      </c>
      <c r="BM1437" s="229" t="s">
        <v>1042</v>
      </c>
    </row>
    <row r="1438" s="2" customFormat="1">
      <c r="A1438" s="38"/>
      <c r="B1438" s="39"/>
      <c r="C1438" s="40"/>
      <c r="D1438" s="231" t="s">
        <v>132</v>
      </c>
      <c r="E1438" s="40"/>
      <c r="F1438" s="232" t="s">
        <v>1041</v>
      </c>
      <c r="G1438" s="40"/>
      <c r="H1438" s="40"/>
      <c r="I1438" s="233"/>
      <c r="J1438" s="40"/>
      <c r="K1438" s="40"/>
      <c r="L1438" s="44"/>
      <c r="M1438" s="234"/>
      <c r="N1438" s="235"/>
      <c r="O1438" s="91"/>
      <c r="P1438" s="91"/>
      <c r="Q1438" s="91"/>
      <c r="R1438" s="91"/>
      <c r="S1438" s="91"/>
      <c r="T1438" s="92"/>
      <c r="U1438" s="38"/>
      <c r="V1438" s="38"/>
      <c r="W1438" s="38"/>
      <c r="X1438" s="38"/>
      <c r="Y1438" s="38"/>
      <c r="Z1438" s="38"/>
      <c r="AA1438" s="38"/>
      <c r="AB1438" s="38"/>
      <c r="AC1438" s="38"/>
      <c r="AD1438" s="38"/>
      <c r="AE1438" s="38"/>
      <c r="AT1438" s="17" t="s">
        <v>132</v>
      </c>
      <c r="AU1438" s="17" t="s">
        <v>90</v>
      </c>
    </row>
    <row r="1439" s="2" customFormat="1" ht="14.4" customHeight="1">
      <c r="A1439" s="38"/>
      <c r="B1439" s="39"/>
      <c r="C1439" s="218" t="s">
        <v>673</v>
      </c>
      <c r="D1439" s="218" t="s">
        <v>126</v>
      </c>
      <c r="E1439" s="219" t="s">
        <v>1043</v>
      </c>
      <c r="F1439" s="220" t="s">
        <v>1044</v>
      </c>
      <c r="G1439" s="221" t="s">
        <v>585</v>
      </c>
      <c r="H1439" s="222">
        <v>0.19800000000000001</v>
      </c>
      <c r="I1439" s="223"/>
      <c r="J1439" s="224">
        <f>ROUND(I1439*H1439,2)</f>
        <v>0</v>
      </c>
      <c r="K1439" s="220" t="s">
        <v>130</v>
      </c>
      <c r="L1439" s="44"/>
      <c r="M1439" s="225" t="s">
        <v>1</v>
      </c>
      <c r="N1439" s="226" t="s">
        <v>45</v>
      </c>
      <c r="O1439" s="91"/>
      <c r="P1439" s="227">
        <f>O1439*H1439</f>
        <v>0</v>
      </c>
      <c r="Q1439" s="227">
        <v>0</v>
      </c>
      <c r="R1439" s="227">
        <f>Q1439*H1439</f>
        <v>0</v>
      </c>
      <c r="S1439" s="227">
        <v>0</v>
      </c>
      <c r="T1439" s="228">
        <f>S1439*H1439</f>
        <v>0</v>
      </c>
      <c r="U1439" s="38"/>
      <c r="V1439" s="38"/>
      <c r="W1439" s="38"/>
      <c r="X1439" s="38"/>
      <c r="Y1439" s="38"/>
      <c r="Z1439" s="38"/>
      <c r="AA1439" s="38"/>
      <c r="AB1439" s="38"/>
      <c r="AC1439" s="38"/>
      <c r="AD1439" s="38"/>
      <c r="AE1439" s="38"/>
      <c r="AR1439" s="229" t="s">
        <v>381</v>
      </c>
      <c r="AT1439" s="229" t="s">
        <v>126</v>
      </c>
      <c r="AU1439" s="229" t="s">
        <v>90</v>
      </c>
      <c r="AY1439" s="17" t="s">
        <v>124</v>
      </c>
      <c r="BE1439" s="230">
        <f>IF(N1439="základní",J1439,0)</f>
        <v>0</v>
      </c>
      <c r="BF1439" s="230">
        <f>IF(N1439="snížená",J1439,0)</f>
        <v>0</v>
      </c>
      <c r="BG1439" s="230">
        <f>IF(N1439="zákl. přenesená",J1439,0)</f>
        <v>0</v>
      </c>
      <c r="BH1439" s="230">
        <f>IF(N1439="sníž. přenesená",J1439,0)</f>
        <v>0</v>
      </c>
      <c r="BI1439" s="230">
        <f>IF(N1439="nulová",J1439,0)</f>
        <v>0</v>
      </c>
      <c r="BJ1439" s="17" t="s">
        <v>88</v>
      </c>
      <c r="BK1439" s="230">
        <f>ROUND(I1439*H1439,2)</f>
        <v>0</v>
      </c>
      <c r="BL1439" s="17" t="s">
        <v>381</v>
      </c>
      <c r="BM1439" s="229" t="s">
        <v>1045</v>
      </c>
    </row>
    <row r="1440" s="2" customFormat="1">
      <c r="A1440" s="38"/>
      <c r="B1440" s="39"/>
      <c r="C1440" s="40"/>
      <c r="D1440" s="231" t="s">
        <v>132</v>
      </c>
      <c r="E1440" s="40"/>
      <c r="F1440" s="232" t="s">
        <v>1044</v>
      </c>
      <c r="G1440" s="40"/>
      <c r="H1440" s="40"/>
      <c r="I1440" s="233"/>
      <c r="J1440" s="40"/>
      <c r="K1440" s="40"/>
      <c r="L1440" s="44"/>
      <c r="M1440" s="234"/>
      <c r="N1440" s="235"/>
      <c r="O1440" s="91"/>
      <c r="P1440" s="91"/>
      <c r="Q1440" s="91"/>
      <c r="R1440" s="91"/>
      <c r="S1440" s="91"/>
      <c r="T1440" s="92"/>
      <c r="U1440" s="38"/>
      <c r="V1440" s="38"/>
      <c r="W1440" s="38"/>
      <c r="X1440" s="38"/>
      <c r="Y1440" s="38"/>
      <c r="Z1440" s="38"/>
      <c r="AA1440" s="38"/>
      <c r="AB1440" s="38"/>
      <c r="AC1440" s="38"/>
      <c r="AD1440" s="38"/>
      <c r="AE1440" s="38"/>
      <c r="AT1440" s="17" t="s">
        <v>132</v>
      </c>
      <c r="AU1440" s="17" t="s">
        <v>90</v>
      </c>
    </row>
    <row r="1441" s="2" customFormat="1" ht="24.15" customHeight="1">
      <c r="A1441" s="38"/>
      <c r="B1441" s="39"/>
      <c r="C1441" s="218" t="s">
        <v>1046</v>
      </c>
      <c r="D1441" s="218" t="s">
        <v>126</v>
      </c>
      <c r="E1441" s="219" t="s">
        <v>1047</v>
      </c>
      <c r="F1441" s="220" t="s">
        <v>1048</v>
      </c>
      <c r="G1441" s="221" t="s">
        <v>199</v>
      </c>
      <c r="H1441" s="222">
        <v>52</v>
      </c>
      <c r="I1441" s="223"/>
      <c r="J1441" s="224">
        <f>ROUND(I1441*H1441,2)</f>
        <v>0</v>
      </c>
      <c r="K1441" s="220" t="s">
        <v>130</v>
      </c>
      <c r="L1441" s="44"/>
      <c r="M1441" s="225" t="s">
        <v>1</v>
      </c>
      <c r="N1441" s="226" t="s">
        <v>45</v>
      </c>
      <c r="O1441" s="91"/>
      <c r="P1441" s="227">
        <f>O1441*H1441</f>
        <v>0</v>
      </c>
      <c r="Q1441" s="227">
        <v>0</v>
      </c>
      <c r="R1441" s="227">
        <f>Q1441*H1441</f>
        <v>0</v>
      </c>
      <c r="S1441" s="227">
        <v>0</v>
      </c>
      <c r="T1441" s="228">
        <f>S1441*H1441</f>
        <v>0</v>
      </c>
      <c r="U1441" s="38"/>
      <c r="V1441" s="38"/>
      <c r="W1441" s="38"/>
      <c r="X1441" s="38"/>
      <c r="Y1441" s="38"/>
      <c r="Z1441" s="38"/>
      <c r="AA1441" s="38"/>
      <c r="AB1441" s="38"/>
      <c r="AC1441" s="38"/>
      <c r="AD1441" s="38"/>
      <c r="AE1441" s="38"/>
      <c r="AR1441" s="229" t="s">
        <v>381</v>
      </c>
      <c r="AT1441" s="229" t="s">
        <v>126</v>
      </c>
      <c r="AU1441" s="229" t="s">
        <v>90</v>
      </c>
      <c r="AY1441" s="17" t="s">
        <v>124</v>
      </c>
      <c r="BE1441" s="230">
        <f>IF(N1441="základní",J1441,0)</f>
        <v>0</v>
      </c>
      <c r="BF1441" s="230">
        <f>IF(N1441="snížená",J1441,0)</f>
        <v>0</v>
      </c>
      <c r="BG1441" s="230">
        <f>IF(N1441="zákl. přenesená",J1441,0)</f>
        <v>0</v>
      </c>
      <c r="BH1441" s="230">
        <f>IF(N1441="sníž. přenesená",J1441,0)</f>
        <v>0</v>
      </c>
      <c r="BI1441" s="230">
        <f>IF(N1441="nulová",J1441,0)</f>
        <v>0</v>
      </c>
      <c r="BJ1441" s="17" t="s">
        <v>88</v>
      </c>
      <c r="BK1441" s="230">
        <f>ROUND(I1441*H1441,2)</f>
        <v>0</v>
      </c>
      <c r="BL1441" s="17" t="s">
        <v>381</v>
      </c>
      <c r="BM1441" s="229" t="s">
        <v>1049</v>
      </c>
    </row>
    <row r="1442" s="2" customFormat="1">
      <c r="A1442" s="38"/>
      <c r="B1442" s="39"/>
      <c r="C1442" s="40"/>
      <c r="D1442" s="231" t="s">
        <v>132</v>
      </c>
      <c r="E1442" s="40"/>
      <c r="F1442" s="232" t="s">
        <v>1048</v>
      </c>
      <c r="G1442" s="40"/>
      <c r="H1442" s="40"/>
      <c r="I1442" s="233"/>
      <c r="J1442" s="40"/>
      <c r="K1442" s="40"/>
      <c r="L1442" s="44"/>
      <c r="M1442" s="234"/>
      <c r="N1442" s="235"/>
      <c r="O1442" s="91"/>
      <c r="P1442" s="91"/>
      <c r="Q1442" s="91"/>
      <c r="R1442" s="91"/>
      <c r="S1442" s="91"/>
      <c r="T1442" s="92"/>
      <c r="U1442" s="38"/>
      <c r="V1442" s="38"/>
      <c r="W1442" s="38"/>
      <c r="X1442" s="38"/>
      <c r="Y1442" s="38"/>
      <c r="Z1442" s="38"/>
      <c r="AA1442" s="38"/>
      <c r="AB1442" s="38"/>
      <c r="AC1442" s="38"/>
      <c r="AD1442" s="38"/>
      <c r="AE1442" s="38"/>
      <c r="AT1442" s="17" t="s">
        <v>132</v>
      </c>
      <c r="AU1442" s="17" t="s">
        <v>90</v>
      </c>
    </row>
    <row r="1443" s="13" customFormat="1">
      <c r="A1443" s="13"/>
      <c r="B1443" s="236"/>
      <c r="C1443" s="237"/>
      <c r="D1443" s="231" t="s">
        <v>134</v>
      </c>
      <c r="E1443" s="238" t="s">
        <v>1</v>
      </c>
      <c r="F1443" s="239" t="s">
        <v>300</v>
      </c>
      <c r="G1443" s="237"/>
      <c r="H1443" s="238" t="s">
        <v>1</v>
      </c>
      <c r="I1443" s="240"/>
      <c r="J1443" s="237"/>
      <c r="K1443" s="237"/>
      <c r="L1443" s="241"/>
      <c r="M1443" s="242"/>
      <c r="N1443" s="243"/>
      <c r="O1443" s="243"/>
      <c r="P1443" s="243"/>
      <c r="Q1443" s="243"/>
      <c r="R1443" s="243"/>
      <c r="S1443" s="243"/>
      <c r="T1443" s="244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45" t="s">
        <v>134</v>
      </c>
      <c r="AU1443" s="245" t="s">
        <v>90</v>
      </c>
      <c r="AV1443" s="13" t="s">
        <v>88</v>
      </c>
      <c r="AW1443" s="13" t="s">
        <v>38</v>
      </c>
      <c r="AX1443" s="13" t="s">
        <v>80</v>
      </c>
      <c r="AY1443" s="245" t="s">
        <v>124</v>
      </c>
    </row>
    <row r="1444" s="14" customFormat="1">
      <c r="A1444" s="14"/>
      <c r="B1444" s="246"/>
      <c r="C1444" s="247"/>
      <c r="D1444" s="231" t="s">
        <v>134</v>
      </c>
      <c r="E1444" s="248" t="s">
        <v>1</v>
      </c>
      <c r="F1444" s="249" t="s">
        <v>1050</v>
      </c>
      <c r="G1444" s="247"/>
      <c r="H1444" s="250">
        <v>52</v>
      </c>
      <c r="I1444" s="251"/>
      <c r="J1444" s="247"/>
      <c r="K1444" s="247"/>
      <c r="L1444" s="252"/>
      <c r="M1444" s="253"/>
      <c r="N1444" s="254"/>
      <c r="O1444" s="254"/>
      <c r="P1444" s="254"/>
      <c r="Q1444" s="254"/>
      <c r="R1444" s="254"/>
      <c r="S1444" s="254"/>
      <c r="T1444" s="255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56" t="s">
        <v>134</v>
      </c>
      <c r="AU1444" s="256" t="s">
        <v>90</v>
      </c>
      <c r="AV1444" s="14" t="s">
        <v>90</v>
      </c>
      <c r="AW1444" s="14" t="s">
        <v>38</v>
      </c>
      <c r="AX1444" s="14" t="s">
        <v>80</v>
      </c>
      <c r="AY1444" s="256" t="s">
        <v>124</v>
      </c>
    </row>
    <row r="1445" s="15" customFormat="1">
      <c r="A1445" s="15"/>
      <c r="B1445" s="257"/>
      <c r="C1445" s="258"/>
      <c r="D1445" s="231" t="s">
        <v>134</v>
      </c>
      <c r="E1445" s="259" t="s">
        <v>1</v>
      </c>
      <c r="F1445" s="260" t="s">
        <v>138</v>
      </c>
      <c r="G1445" s="258"/>
      <c r="H1445" s="261">
        <v>52</v>
      </c>
      <c r="I1445" s="262"/>
      <c r="J1445" s="258"/>
      <c r="K1445" s="258"/>
      <c r="L1445" s="263"/>
      <c r="M1445" s="264"/>
      <c r="N1445" s="265"/>
      <c r="O1445" s="265"/>
      <c r="P1445" s="265"/>
      <c r="Q1445" s="265"/>
      <c r="R1445" s="265"/>
      <c r="S1445" s="265"/>
      <c r="T1445" s="266"/>
      <c r="U1445" s="15"/>
      <c r="V1445" s="15"/>
      <c r="W1445" s="15"/>
      <c r="X1445" s="15"/>
      <c r="Y1445" s="15"/>
      <c r="Z1445" s="15"/>
      <c r="AA1445" s="15"/>
      <c r="AB1445" s="15"/>
      <c r="AC1445" s="15"/>
      <c r="AD1445" s="15"/>
      <c r="AE1445" s="15"/>
      <c r="AT1445" s="267" t="s">
        <v>134</v>
      </c>
      <c r="AU1445" s="267" t="s">
        <v>90</v>
      </c>
      <c r="AV1445" s="15" t="s">
        <v>131</v>
      </c>
      <c r="AW1445" s="15" t="s">
        <v>38</v>
      </c>
      <c r="AX1445" s="15" t="s">
        <v>88</v>
      </c>
      <c r="AY1445" s="267" t="s">
        <v>124</v>
      </c>
    </row>
    <row r="1446" s="2" customFormat="1" ht="24.15" customHeight="1">
      <c r="A1446" s="38"/>
      <c r="B1446" s="39"/>
      <c r="C1446" s="218" t="s">
        <v>678</v>
      </c>
      <c r="D1446" s="218" t="s">
        <v>126</v>
      </c>
      <c r="E1446" s="219" t="s">
        <v>1051</v>
      </c>
      <c r="F1446" s="220" t="s">
        <v>1052</v>
      </c>
      <c r="G1446" s="221" t="s">
        <v>129</v>
      </c>
      <c r="H1446" s="222">
        <v>4</v>
      </c>
      <c r="I1446" s="223"/>
      <c r="J1446" s="224">
        <f>ROUND(I1446*H1446,2)</f>
        <v>0</v>
      </c>
      <c r="K1446" s="220" t="s">
        <v>130</v>
      </c>
      <c r="L1446" s="44"/>
      <c r="M1446" s="225" t="s">
        <v>1</v>
      </c>
      <c r="N1446" s="226" t="s">
        <v>45</v>
      </c>
      <c r="O1446" s="91"/>
      <c r="P1446" s="227">
        <f>O1446*H1446</f>
        <v>0</v>
      </c>
      <c r="Q1446" s="227">
        <v>0</v>
      </c>
      <c r="R1446" s="227">
        <f>Q1446*H1446</f>
        <v>0</v>
      </c>
      <c r="S1446" s="227">
        <v>0</v>
      </c>
      <c r="T1446" s="228">
        <f>S1446*H1446</f>
        <v>0</v>
      </c>
      <c r="U1446" s="38"/>
      <c r="V1446" s="38"/>
      <c r="W1446" s="38"/>
      <c r="X1446" s="38"/>
      <c r="Y1446" s="38"/>
      <c r="Z1446" s="38"/>
      <c r="AA1446" s="38"/>
      <c r="AB1446" s="38"/>
      <c r="AC1446" s="38"/>
      <c r="AD1446" s="38"/>
      <c r="AE1446" s="38"/>
      <c r="AR1446" s="229" t="s">
        <v>381</v>
      </c>
      <c r="AT1446" s="229" t="s">
        <v>126</v>
      </c>
      <c r="AU1446" s="229" t="s">
        <v>90</v>
      </c>
      <c r="AY1446" s="17" t="s">
        <v>124</v>
      </c>
      <c r="BE1446" s="230">
        <f>IF(N1446="základní",J1446,0)</f>
        <v>0</v>
      </c>
      <c r="BF1446" s="230">
        <f>IF(N1446="snížená",J1446,0)</f>
        <v>0</v>
      </c>
      <c r="BG1446" s="230">
        <f>IF(N1446="zákl. přenesená",J1446,0)</f>
        <v>0</v>
      </c>
      <c r="BH1446" s="230">
        <f>IF(N1446="sníž. přenesená",J1446,0)</f>
        <v>0</v>
      </c>
      <c r="BI1446" s="230">
        <f>IF(N1446="nulová",J1446,0)</f>
        <v>0</v>
      </c>
      <c r="BJ1446" s="17" t="s">
        <v>88</v>
      </c>
      <c r="BK1446" s="230">
        <f>ROUND(I1446*H1446,2)</f>
        <v>0</v>
      </c>
      <c r="BL1446" s="17" t="s">
        <v>381</v>
      </c>
      <c r="BM1446" s="229" t="s">
        <v>1053</v>
      </c>
    </row>
    <row r="1447" s="2" customFormat="1">
      <c r="A1447" s="38"/>
      <c r="B1447" s="39"/>
      <c r="C1447" s="40"/>
      <c r="D1447" s="231" t="s">
        <v>132</v>
      </c>
      <c r="E1447" s="40"/>
      <c r="F1447" s="232" t="s">
        <v>1052</v>
      </c>
      <c r="G1447" s="40"/>
      <c r="H1447" s="40"/>
      <c r="I1447" s="233"/>
      <c r="J1447" s="40"/>
      <c r="K1447" s="40"/>
      <c r="L1447" s="44"/>
      <c r="M1447" s="234"/>
      <c r="N1447" s="235"/>
      <c r="O1447" s="91"/>
      <c r="P1447" s="91"/>
      <c r="Q1447" s="91"/>
      <c r="R1447" s="91"/>
      <c r="S1447" s="91"/>
      <c r="T1447" s="92"/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  <c r="AE1447" s="38"/>
      <c r="AT1447" s="17" t="s">
        <v>132</v>
      </c>
      <c r="AU1447" s="17" t="s">
        <v>90</v>
      </c>
    </row>
    <row r="1448" s="13" customFormat="1">
      <c r="A1448" s="13"/>
      <c r="B1448" s="236"/>
      <c r="C1448" s="237"/>
      <c r="D1448" s="231" t="s">
        <v>134</v>
      </c>
      <c r="E1448" s="238" t="s">
        <v>1</v>
      </c>
      <c r="F1448" s="239" t="s">
        <v>300</v>
      </c>
      <c r="G1448" s="237"/>
      <c r="H1448" s="238" t="s">
        <v>1</v>
      </c>
      <c r="I1448" s="240"/>
      <c r="J1448" s="237"/>
      <c r="K1448" s="237"/>
      <c r="L1448" s="241"/>
      <c r="M1448" s="242"/>
      <c r="N1448" s="243"/>
      <c r="O1448" s="243"/>
      <c r="P1448" s="243"/>
      <c r="Q1448" s="243"/>
      <c r="R1448" s="243"/>
      <c r="S1448" s="243"/>
      <c r="T1448" s="244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45" t="s">
        <v>134</v>
      </c>
      <c r="AU1448" s="245" t="s">
        <v>90</v>
      </c>
      <c r="AV1448" s="13" t="s">
        <v>88</v>
      </c>
      <c r="AW1448" s="13" t="s">
        <v>38</v>
      </c>
      <c r="AX1448" s="13" t="s">
        <v>80</v>
      </c>
      <c r="AY1448" s="245" t="s">
        <v>124</v>
      </c>
    </row>
    <row r="1449" s="14" customFormat="1">
      <c r="A1449" s="14"/>
      <c r="B1449" s="246"/>
      <c r="C1449" s="247"/>
      <c r="D1449" s="231" t="s">
        <v>134</v>
      </c>
      <c r="E1449" s="248" t="s">
        <v>1</v>
      </c>
      <c r="F1449" s="249" t="s">
        <v>131</v>
      </c>
      <c r="G1449" s="247"/>
      <c r="H1449" s="250">
        <v>4</v>
      </c>
      <c r="I1449" s="251"/>
      <c r="J1449" s="247"/>
      <c r="K1449" s="247"/>
      <c r="L1449" s="252"/>
      <c r="M1449" s="253"/>
      <c r="N1449" s="254"/>
      <c r="O1449" s="254"/>
      <c r="P1449" s="254"/>
      <c r="Q1449" s="254"/>
      <c r="R1449" s="254"/>
      <c r="S1449" s="254"/>
      <c r="T1449" s="255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6" t="s">
        <v>134</v>
      </c>
      <c r="AU1449" s="256" t="s">
        <v>90</v>
      </c>
      <c r="AV1449" s="14" t="s">
        <v>90</v>
      </c>
      <c r="AW1449" s="14" t="s">
        <v>38</v>
      </c>
      <c r="AX1449" s="14" t="s">
        <v>80</v>
      </c>
      <c r="AY1449" s="256" t="s">
        <v>124</v>
      </c>
    </row>
    <row r="1450" s="15" customFormat="1">
      <c r="A1450" s="15"/>
      <c r="B1450" s="257"/>
      <c r="C1450" s="258"/>
      <c r="D1450" s="231" t="s">
        <v>134</v>
      </c>
      <c r="E1450" s="259" t="s">
        <v>1</v>
      </c>
      <c r="F1450" s="260" t="s">
        <v>138</v>
      </c>
      <c r="G1450" s="258"/>
      <c r="H1450" s="261">
        <v>4</v>
      </c>
      <c r="I1450" s="262"/>
      <c r="J1450" s="258"/>
      <c r="K1450" s="258"/>
      <c r="L1450" s="263"/>
      <c r="M1450" s="264"/>
      <c r="N1450" s="265"/>
      <c r="O1450" s="265"/>
      <c r="P1450" s="265"/>
      <c r="Q1450" s="265"/>
      <c r="R1450" s="265"/>
      <c r="S1450" s="265"/>
      <c r="T1450" s="266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267" t="s">
        <v>134</v>
      </c>
      <c r="AU1450" s="267" t="s">
        <v>90</v>
      </c>
      <c r="AV1450" s="15" t="s">
        <v>131</v>
      </c>
      <c r="AW1450" s="15" t="s">
        <v>38</v>
      </c>
      <c r="AX1450" s="15" t="s">
        <v>88</v>
      </c>
      <c r="AY1450" s="267" t="s">
        <v>124</v>
      </c>
    </row>
    <row r="1451" s="2" customFormat="1" ht="76.35" customHeight="1">
      <c r="A1451" s="38"/>
      <c r="B1451" s="39"/>
      <c r="C1451" s="218" t="s">
        <v>1054</v>
      </c>
      <c r="D1451" s="218" t="s">
        <v>126</v>
      </c>
      <c r="E1451" s="219" t="s">
        <v>1055</v>
      </c>
      <c r="F1451" s="220" t="s">
        <v>1056</v>
      </c>
      <c r="G1451" s="221" t="s">
        <v>209</v>
      </c>
      <c r="H1451" s="222">
        <v>5</v>
      </c>
      <c r="I1451" s="223"/>
      <c r="J1451" s="224">
        <f>ROUND(I1451*H1451,2)</f>
        <v>0</v>
      </c>
      <c r="K1451" s="220" t="s">
        <v>130</v>
      </c>
      <c r="L1451" s="44"/>
      <c r="M1451" s="225" t="s">
        <v>1</v>
      </c>
      <c r="N1451" s="226" t="s">
        <v>45</v>
      </c>
      <c r="O1451" s="91"/>
      <c r="P1451" s="227">
        <f>O1451*H1451</f>
        <v>0</v>
      </c>
      <c r="Q1451" s="227">
        <v>0</v>
      </c>
      <c r="R1451" s="227">
        <f>Q1451*H1451</f>
        <v>0</v>
      </c>
      <c r="S1451" s="227">
        <v>0</v>
      </c>
      <c r="T1451" s="228">
        <f>S1451*H1451</f>
        <v>0</v>
      </c>
      <c r="U1451" s="38"/>
      <c r="V1451" s="38"/>
      <c r="W1451" s="38"/>
      <c r="X1451" s="38"/>
      <c r="Y1451" s="38"/>
      <c r="Z1451" s="38"/>
      <c r="AA1451" s="38"/>
      <c r="AB1451" s="38"/>
      <c r="AC1451" s="38"/>
      <c r="AD1451" s="38"/>
      <c r="AE1451" s="38"/>
      <c r="AR1451" s="229" t="s">
        <v>381</v>
      </c>
      <c r="AT1451" s="229" t="s">
        <v>126</v>
      </c>
      <c r="AU1451" s="229" t="s">
        <v>90</v>
      </c>
      <c r="AY1451" s="17" t="s">
        <v>124</v>
      </c>
      <c r="BE1451" s="230">
        <f>IF(N1451="základní",J1451,0)</f>
        <v>0</v>
      </c>
      <c r="BF1451" s="230">
        <f>IF(N1451="snížená",J1451,0)</f>
        <v>0</v>
      </c>
      <c r="BG1451" s="230">
        <f>IF(N1451="zákl. přenesená",J1451,0)</f>
        <v>0</v>
      </c>
      <c r="BH1451" s="230">
        <f>IF(N1451="sníž. přenesená",J1451,0)</f>
        <v>0</v>
      </c>
      <c r="BI1451" s="230">
        <f>IF(N1451="nulová",J1451,0)</f>
        <v>0</v>
      </c>
      <c r="BJ1451" s="17" t="s">
        <v>88</v>
      </c>
      <c r="BK1451" s="230">
        <f>ROUND(I1451*H1451,2)</f>
        <v>0</v>
      </c>
      <c r="BL1451" s="17" t="s">
        <v>381</v>
      </c>
      <c r="BM1451" s="229" t="s">
        <v>1057</v>
      </c>
    </row>
    <row r="1452" s="2" customFormat="1">
      <c r="A1452" s="38"/>
      <c r="B1452" s="39"/>
      <c r="C1452" s="40"/>
      <c r="D1452" s="231" t="s">
        <v>132</v>
      </c>
      <c r="E1452" s="40"/>
      <c r="F1452" s="232" t="s">
        <v>1058</v>
      </c>
      <c r="G1452" s="40"/>
      <c r="H1452" s="40"/>
      <c r="I1452" s="233"/>
      <c r="J1452" s="40"/>
      <c r="K1452" s="40"/>
      <c r="L1452" s="44"/>
      <c r="M1452" s="234"/>
      <c r="N1452" s="235"/>
      <c r="O1452" s="91"/>
      <c r="P1452" s="91"/>
      <c r="Q1452" s="91"/>
      <c r="R1452" s="91"/>
      <c r="S1452" s="91"/>
      <c r="T1452" s="92"/>
      <c r="U1452" s="38"/>
      <c r="V1452" s="38"/>
      <c r="W1452" s="38"/>
      <c r="X1452" s="38"/>
      <c r="Y1452" s="38"/>
      <c r="Z1452" s="38"/>
      <c r="AA1452" s="38"/>
      <c r="AB1452" s="38"/>
      <c r="AC1452" s="38"/>
      <c r="AD1452" s="38"/>
      <c r="AE1452" s="38"/>
      <c r="AT1452" s="17" t="s">
        <v>132</v>
      </c>
      <c r="AU1452" s="17" t="s">
        <v>90</v>
      </c>
    </row>
    <row r="1453" s="13" customFormat="1">
      <c r="A1453" s="13"/>
      <c r="B1453" s="236"/>
      <c r="C1453" s="237"/>
      <c r="D1453" s="231" t="s">
        <v>134</v>
      </c>
      <c r="E1453" s="238" t="s">
        <v>1</v>
      </c>
      <c r="F1453" s="239" t="s">
        <v>300</v>
      </c>
      <c r="G1453" s="237"/>
      <c r="H1453" s="238" t="s">
        <v>1</v>
      </c>
      <c r="I1453" s="240"/>
      <c r="J1453" s="237"/>
      <c r="K1453" s="237"/>
      <c r="L1453" s="241"/>
      <c r="M1453" s="242"/>
      <c r="N1453" s="243"/>
      <c r="O1453" s="243"/>
      <c r="P1453" s="243"/>
      <c r="Q1453" s="243"/>
      <c r="R1453" s="243"/>
      <c r="S1453" s="243"/>
      <c r="T1453" s="244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45" t="s">
        <v>134</v>
      </c>
      <c r="AU1453" s="245" t="s">
        <v>90</v>
      </c>
      <c r="AV1453" s="13" t="s">
        <v>88</v>
      </c>
      <c r="AW1453" s="13" t="s">
        <v>38</v>
      </c>
      <c r="AX1453" s="13" t="s">
        <v>80</v>
      </c>
      <c r="AY1453" s="245" t="s">
        <v>124</v>
      </c>
    </row>
    <row r="1454" s="13" customFormat="1">
      <c r="A1454" s="13"/>
      <c r="B1454" s="236"/>
      <c r="C1454" s="237"/>
      <c r="D1454" s="231" t="s">
        <v>134</v>
      </c>
      <c r="E1454" s="238" t="s">
        <v>1</v>
      </c>
      <c r="F1454" s="239" t="s">
        <v>437</v>
      </c>
      <c r="G1454" s="237"/>
      <c r="H1454" s="238" t="s">
        <v>1</v>
      </c>
      <c r="I1454" s="240"/>
      <c r="J1454" s="237"/>
      <c r="K1454" s="237"/>
      <c r="L1454" s="241"/>
      <c r="M1454" s="242"/>
      <c r="N1454" s="243"/>
      <c r="O1454" s="243"/>
      <c r="P1454" s="243"/>
      <c r="Q1454" s="243"/>
      <c r="R1454" s="243"/>
      <c r="S1454" s="243"/>
      <c r="T1454" s="244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45" t="s">
        <v>134</v>
      </c>
      <c r="AU1454" s="245" t="s">
        <v>90</v>
      </c>
      <c r="AV1454" s="13" t="s">
        <v>88</v>
      </c>
      <c r="AW1454" s="13" t="s">
        <v>38</v>
      </c>
      <c r="AX1454" s="13" t="s">
        <v>80</v>
      </c>
      <c r="AY1454" s="245" t="s">
        <v>124</v>
      </c>
    </row>
    <row r="1455" s="13" customFormat="1">
      <c r="A1455" s="13"/>
      <c r="B1455" s="236"/>
      <c r="C1455" s="237"/>
      <c r="D1455" s="231" t="s">
        <v>134</v>
      </c>
      <c r="E1455" s="238" t="s">
        <v>1</v>
      </c>
      <c r="F1455" s="239" t="s">
        <v>1059</v>
      </c>
      <c r="G1455" s="237"/>
      <c r="H1455" s="238" t="s">
        <v>1</v>
      </c>
      <c r="I1455" s="240"/>
      <c r="J1455" s="237"/>
      <c r="K1455" s="237"/>
      <c r="L1455" s="241"/>
      <c r="M1455" s="242"/>
      <c r="N1455" s="243"/>
      <c r="O1455" s="243"/>
      <c r="P1455" s="243"/>
      <c r="Q1455" s="243"/>
      <c r="R1455" s="243"/>
      <c r="S1455" s="243"/>
      <c r="T1455" s="244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45" t="s">
        <v>134</v>
      </c>
      <c r="AU1455" s="245" t="s">
        <v>90</v>
      </c>
      <c r="AV1455" s="13" t="s">
        <v>88</v>
      </c>
      <c r="AW1455" s="13" t="s">
        <v>38</v>
      </c>
      <c r="AX1455" s="13" t="s">
        <v>80</v>
      </c>
      <c r="AY1455" s="245" t="s">
        <v>124</v>
      </c>
    </row>
    <row r="1456" s="13" customFormat="1">
      <c r="A1456" s="13"/>
      <c r="B1456" s="236"/>
      <c r="C1456" s="237"/>
      <c r="D1456" s="231" t="s">
        <v>134</v>
      </c>
      <c r="E1456" s="238" t="s">
        <v>1</v>
      </c>
      <c r="F1456" s="239" t="s">
        <v>711</v>
      </c>
      <c r="G1456" s="237"/>
      <c r="H1456" s="238" t="s">
        <v>1</v>
      </c>
      <c r="I1456" s="240"/>
      <c r="J1456" s="237"/>
      <c r="K1456" s="237"/>
      <c r="L1456" s="241"/>
      <c r="M1456" s="242"/>
      <c r="N1456" s="243"/>
      <c r="O1456" s="243"/>
      <c r="P1456" s="243"/>
      <c r="Q1456" s="243"/>
      <c r="R1456" s="243"/>
      <c r="S1456" s="243"/>
      <c r="T1456" s="244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45" t="s">
        <v>134</v>
      </c>
      <c r="AU1456" s="245" t="s">
        <v>90</v>
      </c>
      <c r="AV1456" s="13" t="s">
        <v>88</v>
      </c>
      <c r="AW1456" s="13" t="s">
        <v>38</v>
      </c>
      <c r="AX1456" s="13" t="s">
        <v>80</v>
      </c>
      <c r="AY1456" s="245" t="s">
        <v>124</v>
      </c>
    </row>
    <row r="1457" s="14" customFormat="1">
      <c r="A1457" s="14"/>
      <c r="B1457" s="246"/>
      <c r="C1457" s="247"/>
      <c r="D1457" s="231" t="s">
        <v>134</v>
      </c>
      <c r="E1457" s="248" t="s">
        <v>1</v>
      </c>
      <c r="F1457" s="249" t="s">
        <v>88</v>
      </c>
      <c r="G1457" s="247"/>
      <c r="H1457" s="250">
        <v>1</v>
      </c>
      <c r="I1457" s="251"/>
      <c r="J1457" s="247"/>
      <c r="K1457" s="247"/>
      <c r="L1457" s="252"/>
      <c r="M1457" s="253"/>
      <c r="N1457" s="254"/>
      <c r="O1457" s="254"/>
      <c r="P1457" s="254"/>
      <c r="Q1457" s="254"/>
      <c r="R1457" s="254"/>
      <c r="S1457" s="254"/>
      <c r="T1457" s="255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6" t="s">
        <v>134</v>
      </c>
      <c r="AU1457" s="256" t="s">
        <v>90</v>
      </c>
      <c r="AV1457" s="14" t="s">
        <v>90</v>
      </c>
      <c r="AW1457" s="14" t="s">
        <v>38</v>
      </c>
      <c r="AX1457" s="14" t="s">
        <v>80</v>
      </c>
      <c r="AY1457" s="256" t="s">
        <v>124</v>
      </c>
    </row>
    <row r="1458" s="13" customFormat="1">
      <c r="A1458" s="13"/>
      <c r="B1458" s="236"/>
      <c r="C1458" s="237"/>
      <c r="D1458" s="231" t="s">
        <v>134</v>
      </c>
      <c r="E1458" s="238" t="s">
        <v>1</v>
      </c>
      <c r="F1458" s="239" t="s">
        <v>712</v>
      </c>
      <c r="G1458" s="237"/>
      <c r="H1458" s="238" t="s">
        <v>1</v>
      </c>
      <c r="I1458" s="240"/>
      <c r="J1458" s="237"/>
      <c r="K1458" s="237"/>
      <c r="L1458" s="241"/>
      <c r="M1458" s="242"/>
      <c r="N1458" s="243"/>
      <c r="O1458" s="243"/>
      <c r="P1458" s="243"/>
      <c r="Q1458" s="243"/>
      <c r="R1458" s="243"/>
      <c r="S1458" s="243"/>
      <c r="T1458" s="244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45" t="s">
        <v>134</v>
      </c>
      <c r="AU1458" s="245" t="s">
        <v>90</v>
      </c>
      <c r="AV1458" s="13" t="s">
        <v>88</v>
      </c>
      <c r="AW1458" s="13" t="s">
        <v>38</v>
      </c>
      <c r="AX1458" s="13" t="s">
        <v>80</v>
      </c>
      <c r="AY1458" s="245" t="s">
        <v>124</v>
      </c>
    </row>
    <row r="1459" s="14" customFormat="1">
      <c r="A1459" s="14"/>
      <c r="B1459" s="246"/>
      <c r="C1459" s="247"/>
      <c r="D1459" s="231" t="s">
        <v>134</v>
      </c>
      <c r="E1459" s="248" t="s">
        <v>1</v>
      </c>
      <c r="F1459" s="249" t="s">
        <v>88</v>
      </c>
      <c r="G1459" s="247"/>
      <c r="H1459" s="250">
        <v>1</v>
      </c>
      <c r="I1459" s="251"/>
      <c r="J1459" s="247"/>
      <c r="K1459" s="247"/>
      <c r="L1459" s="252"/>
      <c r="M1459" s="253"/>
      <c r="N1459" s="254"/>
      <c r="O1459" s="254"/>
      <c r="P1459" s="254"/>
      <c r="Q1459" s="254"/>
      <c r="R1459" s="254"/>
      <c r="S1459" s="254"/>
      <c r="T1459" s="255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56" t="s">
        <v>134</v>
      </c>
      <c r="AU1459" s="256" t="s">
        <v>90</v>
      </c>
      <c r="AV1459" s="14" t="s">
        <v>90</v>
      </c>
      <c r="AW1459" s="14" t="s">
        <v>38</v>
      </c>
      <c r="AX1459" s="14" t="s">
        <v>80</v>
      </c>
      <c r="AY1459" s="256" t="s">
        <v>124</v>
      </c>
    </row>
    <row r="1460" s="13" customFormat="1">
      <c r="A1460" s="13"/>
      <c r="B1460" s="236"/>
      <c r="C1460" s="237"/>
      <c r="D1460" s="231" t="s">
        <v>134</v>
      </c>
      <c r="E1460" s="238" t="s">
        <v>1</v>
      </c>
      <c r="F1460" s="239" t="s">
        <v>730</v>
      </c>
      <c r="G1460" s="237"/>
      <c r="H1460" s="238" t="s">
        <v>1</v>
      </c>
      <c r="I1460" s="240"/>
      <c r="J1460" s="237"/>
      <c r="K1460" s="237"/>
      <c r="L1460" s="241"/>
      <c r="M1460" s="242"/>
      <c r="N1460" s="243"/>
      <c r="O1460" s="243"/>
      <c r="P1460" s="243"/>
      <c r="Q1460" s="243"/>
      <c r="R1460" s="243"/>
      <c r="S1460" s="243"/>
      <c r="T1460" s="244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45" t="s">
        <v>134</v>
      </c>
      <c r="AU1460" s="245" t="s">
        <v>90</v>
      </c>
      <c r="AV1460" s="13" t="s">
        <v>88</v>
      </c>
      <c r="AW1460" s="13" t="s">
        <v>38</v>
      </c>
      <c r="AX1460" s="13" t="s">
        <v>80</v>
      </c>
      <c r="AY1460" s="245" t="s">
        <v>124</v>
      </c>
    </row>
    <row r="1461" s="14" customFormat="1">
      <c r="A1461" s="14"/>
      <c r="B1461" s="246"/>
      <c r="C1461" s="247"/>
      <c r="D1461" s="231" t="s">
        <v>134</v>
      </c>
      <c r="E1461" s="248" t="s">
        <v>1</v>
      </c>
      <c r="F1461" s="249" t="s">
        <v>88</v>
      </c>
      <c r="G1461" s="247"/>
      <c r="H1461" s="250">
        <v>1</v>
      </c>
      <c r="I1461" s="251"/>
      <c r="J1461" s="247"/>
      <c r="K1461" s="247"/>
      <c r="L1461" s="252"/>
      <c r="M1461" s="253"/>
      <c r="N1461" s="254"/>
      <c r="O1461" s="254"/>
      <c r="P1461" s="254"/>
      <c r="Q1461" s="254"/>
      <c r="R1461" s="254"/>
      <c r="S1461" s="254"/>
      <c r="T1461" s="255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56" t="s">
        <v>134</v>
      </c>
      <c r="AU1461" s="256" t="s">
        <v>90</v>
      </c>
      <c r="AV1461" s="14" t="s">
        <v>90</v>
      </c>
      <c r="AW1461" s="14" t="s">
        <v>38</v>
      </c>
      <c r="AX1461" s="14" t="s">
        <v>80</v>
      </c>
      <c r="AY1461" s="256" t="s">
        <v>124</v>
      </c>
    </row>
    <row r="1462" s="13" customFormat="1">
      <c r="A1462" s="13"/>
      <c r="B1462" s="236"/>
      <c r="C1462" s="237"/>
      <c r="D1462" s="231" t="s">
        <v>134</v>
      </c>
      <c r="E1462" s="238" t="s">
        <v>1</v>
      </c>
      <c r="F1462" s="239" t="s">
        <v>713</v>
      </c>
      <c r="G1462" s="237"/>
      <c r="H1462" s="238" t="s">
        <v>1</v>
      </c>
      <c r="I1462" s="240"/>
      <c r="J1462" s="237"/>
      <c r="K1462" s="237"/>
      <c r="L1462" s="241"/>
      <c r="M1462" s="242"/>
      <c r="N1462" s="243"/>
      <c r="O1462" s="243"/>
      <c r="P1462" s="243"/>
      <c r="Q1462" s="243"/>
      <c r="R1462" s="243"/>
      <c r="S1462" s="243"/>
      <c r="T1462" s="244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45" t="s">
        <v>134</v>
      </c>
      <c r="AU1462" s="245" t="s">
        <v>90</v>
      </c>
      <c r="AV1462" s="13" t="s">
        <v>88</v>
      </c>
      <c r="AW1462" s="13" t="s">
        <v>38</v>
      </c>
      <c r="AX1462" s="13" t="s">
        <v>80</v>
      </c>
      <c r="AY1462" s="245" t="s">
        <v>124</v>
      </c>
    </row>
    <row r="1463" s="14" customFormat="1">
      <c r="A1463" s="14"/>
      <c r="B1463" s="246"/>
      <c r="C1463" s="247"/>
      <c r="D1463" s="231" t="s">
        <v>134</v>
      </c>
      <c r="E1463" s="248" t="s">
        <v>1</v>
      </c>
      <c r="F1463" s="249" t="s">
        <v>88</v>
      </c>
      <c r="G1463" s="247"/>
      <c r="H1463" s="250">
        <v>1</v>
      </c>
      <c r="I1463" s="251"/>
      <c r="J1463" s="247"/>
      <c r="K1463" s="247"/>
      <c r="L1463" s="252"/>
      <c r="M1463" s="253"/>
      <c r="N1463" s="254"/>
      <c r="O1463" s="254"/>
      <c r="P1463" s="254"/>
      <c r="Q1463" s="254"/>
      <c r="R1463" s="254"/>
      <c r="S1463" s="254"/>
      <c r="T1463" s="255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56" t="s">
        <v>134</v>
      </c>
      <c r="AU1463" s="256" t="s">
        <v>90</v>
      </c>
      <c r="AV1463" s="14" t="s">
        <v>90</v>
      </c>
      <c r="AW1463" s="14" t="s">
        <v>38</v>
      </c>
      <c r="AX1463" s="14" t="s">
        <v>80</v>
      </c>
      <c r="AY1463" s="256" t="s">
        <v>124</v>
      </c>
    </row>
    <row r="1464" s="13" customFormat="1">
      <c r="A1464" s="13"/>
      <c r="B1464" s="236"/>
      <c r="C1464" s="237"/>
      <c r="D1464" s="231" t="s">
        <v>134</v>
      </c>
      <c r="E1464" s="238" t="s">
        <v>1</v>
      </c>
      <c r="F1464" s="239" t="s">
        <v>714</v>
      </c>
      <c r="G1464" s="237"/>
      <c r="H1464" s="238" t="s">
        <v>1</v>
      </c>
      <c r="I1464" s="240"/>
      <c r="J1464" s="237"/>
      <c r="K1464" s="237"/>
      <c r="L1464" s="241"/>
      <c r="M1464" s="242"/>
      <c r="N1464" s="243"/>
      <c r="O1464" s="243"/>
      <c r="P1464" s="243"/>
      <c r="Q1464" s="243"/>
      <c r="R1464" s="243"/>
      <c r="S1464" s="243"/>
      <c r="T1464" s="244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45" t="s">
        <v>134</v>
      </c>
      <c r="AU1464" s="245" t="s">
        <v>90</v>
      </c>
      <c r="AV1464" s="13" t="s">
        <v>88</v>
      </c>
      <c r="AW1464" s="13" t="s">
        <v>38</v>
      </c>
      <c r="AX1464" s="13" t="s">
        <v>80</v>
      </c>
      <c r="AY1464" s="245" t="s">
        <v>124</v>
      </c>
    </row>
    <row r="1465" s="14" customFormat="1">
      <c r="A1465" s="14"/>
      <c r="B1465" s="246"/>
      <c r="C1465" s="247"/>
      <c r="D1465" s="231" t="s">
        <v>134</v>
      </c>
      <c r="E1465" s="248" t="s">
        <v>1</v>
      </c>
      <c r="F1465" s="249" t="s">
        <v>88</v>
      </c>
      <c r="G1465" s="247"/>
      <c r="H1465" s="250">
        <v>1</v>
      </c>
      <c r="I1465" s="251"/>
      <c r="J1465" s="247"/>
      <c r="K1465" s="247"/>
      <c r="L1465" s="252"/>
      <c r="M1465" s="253"/>
      <c r="N1465" s="254"/>
      <c r="O1465" s="254"/>
      <c r="P1465" s="254"/>
      <c r="Q1465" s="254"/>
      <c r="R1465" s="254"/>
      <c r="S1465" s="254"/>
      <c r="T1465" s="255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56" t="s">
        <v>134</v>
      </c>
      <c r="AU1465" s="256" t="s">
        <v>90</v>
      </c>
      <c r="AV1465" s="14" t="s">
        <v>90</v>
      </c>
      <c r="AW1465" s="14" t="s">
        <v>38</v>
      </c>
      <c r="AX1465" s="14" t="s">
        <v>80</v>
      </c>
      <c r="AY1465" s="256" t="s">
        <v>124</v>
      </c>
    </row>
    <row r="1466" s="15" customFormat="1">
      <c r="A1466" s="15"/>
      <c r="B1466" s="257"/>
      <c r="C1466" s="258"/>
      <c r="D1466" s="231" t="s">
        <v>134</v>
      </c>
      <c r="E1466" s="259" t="s">
        <v>1</v>
      </c>
      <c r="F1466" s="260" t="s">
        <v>138</v>
      </c>
      <c r="G1466" s="258"/>
      <c r="H1466" s="261">
        <v>5</v>
      </c>
      <c r="I1466" s="262"/>
      <c r="J1466" s="258"/>
      <c r="K1466" s="258"/>
      <c r="L1466" s="263"/>
      <c r="M1466" s="264"/>
      <c r="N1466" s="265"/>
      <c r="O1466" s="265"/>
      <c r="P1466" s="265"/>
      <c r="Q1466" s="265"/>
      <c r="R1466" s="265"/>
      <c r="S1466" s="265"/>
      <c r="T1466" s="266"/>
      <c r="U1466" s="15"/>
      <c r="V1466" s="15"/>
      <c r="W1466" s="15"/>
      <c r="X1466" s="15"/>
      <c r="Y1466" s="15"/>
      <c r="Z1466" s="15"/>
      <c r="AA1466" s="15"/>
      <c r="AB1466" s="15"/>
      <c r="AC1466" s="15"/>
      <c r="AD1466" s="15"/>
      <c r="AE1466" s="15"/>
      <c r="AT1466" s="267" t="s">
        <v>134</v>
      </c>
      <c r="AU1466" s="267" t="s">
        <v>90</v>
      </c>
      <c r="AV1466" s="15" t="s">
        <v>131</v>
      </c>
      <c r="AW1466" s="15" t="s">
        <v>38</v>
      </c>
      <c r="AX1466" s="15" t="s">
        <v>88</v>
      </c>
      <c r="AY1466" s="267" t="s">
        <v>124</v>
      </c>
    </row>
    <row r="1467" s="2" customFormat="1" ht="76.35" customHeight="1">
      <c r="A1467" s="38"/>
      <c r="B1467" s="39"/>
      <c r="C1467" s="218" t="s">
        <v>681</v>
      </c>
      <c r="D1467" s="218" t="s">
        <v>126</v>
      </c>
      <c r="E1467" s="219" t="s">
        <v>1060</v>
      </c>
      <c r="F1467" s="220" t="s">
        <v>1056</v>
      </c>
      <c r="G1467" s="221" t="s">
        <v>209</v>
      </c>
      <c r="H1467" s="222">
        <v>5</v>
      </c>
      <c r="I1467" s="223"/>
      <c r="J1467" s="224">
        <f>ROUND(I1467*H1467,2)</f>
        <v>0</v>
      </c>
      <c r="K1467" s="220" t="s">
        <v>130</v>
      </c>
      <c r="L1467" s="44"/>
      <c r="M1467" s="225" t="s">
        <v>1</v>
      </c>
      <c r="N1467" s="226" t="s">
        <v>45</v>
      </c>
      <c r="O1467" s="91"/>
      <c r="P1467" s="227">
        <f>O1467*H1467</f>
        <v>0</v>
      </c>
      <c r="Q1467" s="227">
        <v>0</v>
      </c>
      <c r="R1467" s="227">
        <f>Q1467*H1467</f>
        <v>0</v>
      </c>
      <c r="S1467" s="227">
        <v>0</v>
      </c>
      <c r="T1467" s="228">
        <f>S1467*H1467</f>
        <v>0</v>
      </c>
      <c r="U1467" s="38"/>
      <c r="V1467" s="38"/>
      <c r="W1467" s="38"/>
      <c r="X1467" s="38"/>
      <c r="Y1467" s="38"/>
      <c r="Z1467" s="38"/>
      <c r="AA1467" s="38"/>
      <c r="AB1467" s="38"/>
      <c r="AC1467" s="38"/>
      <c r="AD1467" s="38"/>
      <c r="AE1467" s="38"/>
      <c r="AR1467" s="229" t="s">
        <v>381</v>
      </c>
      <c r="AT1467" s="229" t="s">
        <v>126</v>
      </c>
      <c r="AU1467" s="229" t="s">
        <v>90</v>
      </c>
      <c r="AY1467" s="17" t="s">
        <v>124</v>
      </c>
      <c r="BE1467" s="230">
        <f>IF(N1467="základní",J1467,0)</f>
        <v>0</v>
      </c>
      <c r="BF1467" s="230">
        <f>IF(N1467="snížená",J1467,0)</f>
        <v>0</v>
      </c>
      <c r="BG1467" s="230">
        <f>IF(N1467="zákl. přenesená",J1467,0)</f>
        <v>0</v>
      </c>
      <c r="BH1467" s="230">
        <f>IF(N1467="sníž. přenesená",J1467,0)</f>
        <v>0</v>
      </c>
      <c r="BI1467" s="230">
        <f>IF(N1467="nulová",J1467,0)</f>
        <v>0</v>
      </c>
      <c r="BJ1467" s="17" t="s">
        <v>88</v>
      </c>
      <c r="BK1467" s="230">
        <f>ROUND(I1467*H1467,2)</f>
        <v>0</v>
      </c>
      <c r="BL1467" s="17" t="s">
        <v>381</v>
      </c>
      <c r="BM1467" s="229" t="s">
        <v>1061</v>
      </c>
    </row>
    <row r="1468" s="2" customFormat="1">
      <c r="A1468" s="38"/>
      <c r="B1468" s="39"/>
      <c r="C1468" s="40"/>
      <c r="D1468" s="231" t="s">
        <v>132</v>
      </c>
      <c r="E1468" s="40"/>
      <c r="F1468" s="232" t="s">
        <v>1062</v>
      </c>
      <c r="G1468" s="40"/>
      <c r="H1468" s="40"/>
      <c r="I1468" s="233"/>
      <c r="J1468" s="40"/>
      <c r="K1468" s="40"/>
      <c r="L1468" s="44"/>
      <c r="M1468" s="234"/>
      <c r="N1468" s="235"/>
      <c r="O1468" s="91"/>
      <c r="P1468" s="91"/>
      <c r="Q1468" s="91"/>
      <c r="R1468" s="91"/>
      <c r="S1468" s="91"/>
      <c r="T1468" s="92"/>
      <c r="U1468" s="38"/>
      <c r="V1468" s="38"/>
      <c r="W1468" s="38"/>
      <c r="X1468" s="38"/>
      <c r="Y1468" s="38"/>
      <c r="Z1468" s="38"/>
      <c r="AA1468" s="38"/>
      <c r="AB1468" s="38"/>
      <c r="AC1468" s="38"/>
      <c r="AD1468" s="38"/>
      <c r="AE1468" s="38"/>
      <c r="AT1468" s="17" t="s">
        <v>132</v>
      </c>
      <c r="AU1468" s="17" t="s">
        <v>90</v>
      </c>
    </row>
    <row r="1469" s="13" customFormat="1">
      <c r="A1469" s="13"/>
      <c r="B1469" s="236"/>
      <c r="C1469" s="237"/>
      <c r="D1469" s="231" t="s">
        <v>134</v>
      </c>
      <c r="E1469" s="238" t="s">
        <v>1</v>
      </c>
      <c r="F1469" s="239" t="s">
        <v>300</v>
      </c>
      <c r="G1469" s="237"/>
      <c r="H1469" s="238" t="s">
        <v>1</v>
      </c>
      <c r="I1469" s="240"/>
      <c r="J1469" s="237"/>
      <c r="K1469" s="237"/>
      <c r="L1469" s="241"/>
      <c r="M1469" s="242"/>
      <c r="N1469" s="243"/>
      <c r="O1469" s="243"/>
      <c r="P1469" s="243"/>
      <c r="Q1469" s="243"/>
      <c r="R1469" s="243"/>
      <c r="S1469" s="243"/>
      <c r="T1469" s="244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45" t="s">
        <v>134</v>
      </c>
      <c r="AU1469" s="245" t="s">
        <v>90</v>
      </c>
      <c r="AV1469" s="13" t="s">
        <v>88</v>
      </c>
      <c r="AW1469" s="13" t="s">
        <v>38</v>
      </c>
      <c r="AX1469" s="13" t="s">
        <v>80</v>
      </c>
      <c r="AY1469" s="245" t="s">
        <v>124</v>
      </c>
    </row>
    <row r="1470" s="13" customFormat="1">
      <c r="A1470" s="13"/>
      <c r="B1470" s="236"/>
      <c r="C1470" s="237"/>
      <c r="D1470" s="231" t="s">
        <v>134</v>
      </c>
      <c r="E1470" s="238" t="s">
        <v>1</v>
      </c>
      <c r="F1470" s="239" t="s">
        <v>1063</v>
      </c>
      <c r="G1470" s="237"/>
      <c r="H1470" s="238" t="s">
        <v>1</v>
      </c>
      <c r="I1470" s="240"/>
      <c r="J1470" s="237"/>
      <c r="K1470" s="237"/>
      <c r="L1470" s="241"/>
      <c r="M1470" s="242"/>
      <c r="N1470" s="243"/>
      <c r="O1470" s="243"/>
      <c r="P1470" s="243"/>
      <c r="Q1470" s="243"/>
      <c r="R1470" s="243"/>
      <c r="S1470" s="243"/>
      <c r="T1470" s="244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45" t="s">
        <v>134</v>
      </c>
      <c r="AU1470" s="245" t="s">
        <v>90</v>
      </c>
      <c r="AV1470" s="13" t="s">
        <v>88</v>
      </c>
      <c r="AW1470" s="13" t="s">
        <v>38</v>
      </c>
      <c r="AX1470" s="13" t="s">
        <v>80</v>
      </c>
      <c r="AY1470" s="245" t="s">
        <v>124</v>
      </c>
    </row>
    <row r="1471" s="13" customFormat="1">
      <c r="A1471" s="13"/>
      <c r="B1471" s="236"/>
      <c r="C1471" s="237"/>
      <c r="D1471" s="231" t="s">
        <v>134</v>
      </c>
      <c r="E1471" s="238" t="s">
        <v>1</v>
      </c>
      <c r="F1471" s="239" t="s">
        <v>1064</v>
      </c>
      <c r="G1471" s="237"/>
      <c r="H1471" s="238" t="s">
        <v>1</v>
      </c>
      <c r="I1471" s="240"/>
      <c r="J1471" s="237"/>
      <c r="K1471" s="237"/>
      <c r="L1471" s="241"/>
      <c r="M1471" s="242"/>
      <c r="N1471" s="243"/>
      <c r="O1471" s="243"/>
      <c r="P1471" s="243"/>
      <c r="Q1471" s="243"/>
      <c r="R1471" s="243"/>
      <c r="S1471" s="243"/>
      <c r="T1471" s="244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45" t="s">
        <v>134</v>
      </c>
      <c r="AU1471" s="245" t="s">
        <v>90</v>
      </c>
      <c r="AV1471" s="13" t="s">
        <v>88</v>
      </c>
      <c r="AW1471" s="13" t="s">
        <v>38</v>
      </c>
      <c r="AX1471" s="13" t="s">
        <v>80</v>
      </c>
      <c r="AY1471" s="245" t="s">
        <v>124</v>
      </c>
    </row>
    <row r="1472" s="13" customFormat="1">
      <c r="A1472" s="13"/>
      <c r="B1472" s="236"/>
      <c r="C1472" s="237"/>
      <c r="D1472" s="231" t="s">
        <v>134</v>
      </c>
      <c r="E1472" s="238" t="s">
        <v>1</v>
      </c>
      <c r="F1472" s="239" t="s">
        <v>1065</v>
      </c>
      <c r="G1472" s="237"/>
      <c r="H1472" s="238" t="s">
        <v>1</v>
      </c>
      <c r="I1472" s="240"/>
      <c r="J1472" s="237"/>
      <c r="K1472" s="237"/>
      <c r="L1472" s="241"/>
      <c r="M1472" s="242"/>
      <c r="N1472" s="243"/>
      <c r="O1472" s="243"/>
      <c r="P1472" s="243"/>
      <c r="Q1472" s="243"/>
      <c r="R1472" s="243"/>
      <c r="S1472" s="243"/>
      <c r="T1472" s="244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45" t="s">
        <v>134</v>
      </c>
      <c r="AU1472" s="245" t="s">
        <v>90</v>
      </c>
      <c r="AV1472" s="13" t="s">
        <v>88</v>
      </c>
      <c r="AW1472" s="13" t="s">
        <v>38</v>
      </c>
      <c r="AX1472" s="13" t="s">
        <v>80</v>
      </c>
      <c r="AY1472" s="245" t="s">
        <v>124</v>
      </c>
    </row>
    <row r="1473" s="14" customFormat="1">
      <c r="A1473" s="14"/>
      <c r="B1473" s="246"/>
      <c r="C1473" s="247"/>
      <c r="D1473" s="231" t="s">
        <v>134</v>
      </c>
      <c r="E1473" s="248" t="s">
        <v>1</v>
      </c>
      <c r="F1473" s="249" t="s">
        <v>88</v>
      </c>
      <c r="G1473" s="247"/>
      <c r="H1473" s="250">
        <v>1</v>
      </c>
      <c r="I1473" s="251"/>
      <c r="J1473" s="247"/>
      <c r="K1473" s="247"/>
      <c r="L1473" s="252"/>
      <c r="M1473" s="253"/>
      <c r="N1473" s="254"/>
      <c r="O1473" s="254"/>
      <c r="P1473" s="254"/>
      <c r="Q1473" s="254"/>
      <c r="R1473" s="254"/>
      <c r="S1473" s="254"/>
      <c r="T1473" s="255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6" t="s">
        <v>134</v>
      </c>
      <c r="AU1473" s="256" t="s">
        <v>90</v>
      </c>
      <c r="AV1473" s="14" t="s">
        <v>90</v>
      </c>
      <c r="AW1473" s="14" t="s">
        <v>38</v>
      </c>
      <c r="AX1473" s="14" t="s">
        <v>80</v>
      </c>
      <c r="AY1473" s="256" t="s">
        <v>124</v>
      </c>
    </row>
    <row r="1474" s="13" customFormat="1">
      <c r="A1474" s="13"/>
      <c r="B1474" s="236"/>
      <c r="C1474" s="237"/>
      <c r="D1474" s="231" t="s">
        <v>134</v>
      </c>
      <c r="E1474" s="238" t="s">
        <v>1</v>
      </c>
      <c r="F1474" s="239" t="s">
        <v>1066</v>
      </c>
      <c r="G1474" s="237"/>
      <c r="H1474" s="238" t="s">
        <v>1</v>
      </c>
      <c r="I1474" s="240"/>
      <c r="J1474" s="237"/>
      <c r="K1474" s="237"/>
      <c r="L1474" s="241"/>
      <c r="M1474" s="242"/>
      <c r="N1474" s="243"/>
      <c r="O1474" s="243"/>
      <c r="P1474" s="243"/>
      <c r="Q1474" s="243"/>
      <c r="R1474" s="243"/>
      <c r="S1474" s="243"/>
      <c r="T1474" s="244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45" t="s">
        <v>134</v>
      </c>
      <c r="AU1474" s="245" t="s">
        <v>90</v>
      </c>
      <c r="AV1474" s="13" t="s">
        <v>88</v>
      </c>
      <c r="AW1474" s="13" t="s">
        <v>38</v>
      </c>
      <c r="AX1474" s="13" t="s">
        <v>80</v>
      </c>
      <c r="AY1474" s="245" t="s">
        <v>124</v>
      </c>
    </row>
    <row r="1475" s="14" customFormat="1">
      <c r="A1475" s="14"/>
      <c r="B1475" s="246"/>
      <c r="C1475" s="247"/>
      <c r="D1475" s="231" t="s">
        <v>134</v>
      </c>
      <c r="E1475" s="248" t="s">
        <v>1</v>
      </c>
      <c r="F1475" s="249" t="s">
        <v>88</v>
      </c>
      <c r="G1475" s="247"/>
      <c r="H1475" s="250">
        <v>1</v>
      </c>
      <c r="I1475" s="251"/>
      <c r="J1475" s="247"/>
      <c r="K1475" s="247"/>
      <c r="L1475" s="252"/>
      <c r="M1475" s="253"/>
      <c r="N1475" s="254"/>
      <c r="O1475" s="254"/>
      <c r="P1475" s="254"/>
      <c r="Q1475" s="254"/>
      <c r="R1475" s="254"/>
      <c r="S1475" s="254"/>
      <c r="T1475" s="255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6" t="s">
        <v>134</v>
      </c>
      <c r="AU1475" s="256" t="s">
        <v>90</v>
      </c>
      <c r="AV1475" s="14" t="s">
        <v>90</v>
      </c>
      <c r="AW1475" s="14" t="s">
        <v>38</v>
      </c>
      <c r="AX1475" s="14" t="s">
        <v>80</v>
      </c>
      <c r="AY1475" s="256" t="s">
        <v>124</v>
      </c>
    </row>
    <row r="1476" s="13" customFormat="1">
      <c r="A1476" s="13"/>
      <c r="B1476" s="236"/>
      <c r="C1476" s="237"/>
      <c r="D1476" s="231" t="s">
        <v>134</v>
      </c>
      <c r="E1476" s="238" t="s">
        <v>1</v>
      </c>
      <c r="F1476" s="239" t="s">
        <v>1067</v>
      </c>
      <c r="G1476" s="237"/>
      <c r="H1476" s="238" t="s">
        <v>1</v>
      </c>
      <c r="I1476" s="240"/>
      <c r="J1476" s="237"/>
      <c r="K1476" s="237"/>
      <c r="L1476" s="241"/>
      <c r="M1476" s="242"/>
      <c r="N1476" s="243"/>
      <c r="O1476" s="243"/>
      <c r="P1476" s="243"/>
      <c r="Q1476" s="243"/>
      <c r="R1476" s="243"/>
      <c r="S1476" s="243"/>
      <c r="T1476" s="244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45" t="s">
        <v>134</v>
      </c>
      <c r="AU1476" s="245" t="s">
        <v>90</v>
      </c>
      <c r="AV1476" s="13" t="s">
        <v>88</v>
      </c>
      <c r="AW1476" s="13" t="s">
        <v>38</v>
      </c>
      <c r="AX1476" s="13" t="s">
        <v>80</v>
      </c>
      <c r="AY1476" s="245" t="s">
        <v>124</v>
      </c>
    </row>
    <row r="1477" s="14" customFormat="1">
      <c r="A1477" s="14"/>
      <c r="B1477" s="246"/>
      <c r="C1477" s="247"/>
      <c r="D1477" s="231" t="s">
        <v>134</v>
      </c>
      <c r="E1477" s="248" t="s">
        <v>1</v>
      </c>
      <c r="F1477" s="249" t="s">
        <v>88</v>
      </c>
      <c r="G1477" s="247"/>
      <c r="H1477" s="250">
        <v>1</v>
      </c>
      <c r="I1477" s="251"/>
      <c r="J1477" s="247"/>
      <c r="K1477" s="247"/>
      <c r="L1477" s="252"/>
      <c r="M1477" s="253"/>
      <c r="N1477" s="254"/>
      <c r="O1477" s="254"/>
      <c r="P1477" s="254"/>
      <c r="Q1477" s="254"/>
      <c r="R1477" s="254"/>
      <c r="S1477" s="254"/>
      <c r="T1477" s="255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56" t="s">
        <v>134</v>
      </c>
      <c r="AU1477" s="256" t="s">
        <v>90</v>
      </c>
      <c r="AV1477" s="14" t="s">
        <v>90</v>
      </c>
      <c r="AW1477" s="14" t="s">
        <v>38</v>
      </c>
      <c r="AX1477" s="14" t="s">
        <v>80</v>
      </c>
      <c r="AY1477" s="256" t="s">
        <v>124</v>
      </c>
    </row>
    <row r="1478" s="13" customFormat="1">
      <c r="A1478" s="13"/>
      <c r="B1478" s="236"/>
      <c r="C1478" s="237"/>
      <c r="D1478" s="231" t="s">
        <v>134</v>
      </c>
      <c r="E1478" s="238" t="s">
        <v>1</v>
      </c>
      <c r="F1478" s="239" t="s">
        <v>1068</v>
      </c>
      <c r="G1478" s="237"/>
      <c r="H1478" s="238" t="s">
        <v>1</v>
      </c>
      <c r="I1478" s="240"/>
      <c r="J1478" s="237"/>
      <c r="K1478" s="237"/>
      <c r="L1478" s="241"/>
      <c r="M1478" s="242"/>
      <c r="N1478" s="243"/>
      <c r="O1478" s="243"/>
      <c r="P1478" s="243"/>
      <c r="Q1478" s="243"/>
      <c r="R1478" s="243"/>
      <c r="S1478" s="243"/>
      <c r="T1478" s="244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45" t="s">
        <v>134</v>
      </c>
      <c r="AU1478" s="245" t="s">
        <v>90</v>
      </c>
      <c r="AV1478" s="13" t="s">
        <v>88</v>
      </c>
      <c r="AW1478" s="13" t="s">
        <v>38</v>
      </c>
      <c r="AX1478" s="13" t="s">
        <v>80</v>
      </c>
      <c r="AY1478" s="245" t="s">
        <v>124</v>
      </c>
    </row>
    <row r="1479" s="14" customFormat="1">
      <c r="A1479" s="14"/>
      <c r="B1479" s="246"/>
      <c r="C1479" s="247"/>
      <c r="D1479" s="231" t="s">
        <v>134</v>
      </c>
      <c r="E1479" s="248" t="s">
        <v>1</v>
      </c>
      <c r="F1479" s="249" t="s">
        <v>88</v>
      </c>
      <c r="G1479" s="247"/>
      <c r="H1479" s="250">
        <v>1</v>
      </c>
      <c r="I1479" s="251"/>
      <c r="J1479" s="247"/>
      <c r="K1479" s="247"/>
      <c r="L1479" s="252"/>
      <c r="M1479" s="253"/>
      <c r="N1479" s="254"/>
      <c r="O1479" s="254"/>
      <c r="P1479" s="254"/>
      <c r="Q1479" s="254"/>
      <c r="R1479" s="254"/>
      <c r="S1479" s="254"/>
      <c r="T1479" s="255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56" t="s">
        <v>134</v>
      </c>
      <c r="AU1479" s="256" t="s">
        <v>90</v>
      </c>
      <c r="AV1479" s="14" t="s">
        <v>90</v>
      </c>
      <c r="AW1479" s="14" t="s">
        <v>38</v>
      </c>
      <c r="AX1479" s="14" t="s">
        <v>80</v>
      </c>
      <c r="AY1479" s="256" t="s">
        <v>124</v>
      </c>
    </row>
    <row r="1480" s="13" customFormat="1">
      <c r="A1480" s="13"/>
      <c r="B1480" s="236"/>
      <c r="C1480" s="237"/>
      <c r="D1480" s="231" t="s">
        <v>134</v>
      </c>
      <c r="E1480" s="238" t="s">
        <v>1</v>
      </c>
      <c r="F1480" s="239" t="s">
        <v>1069</v>
      </c>
      <c r="G1480" s="237"/>
      <c r="H1480" s="238" t="s">
        <v>1</v>
      </c>
      <c r="I1480" s="240"/>
      <c r="J1480" s="237"/>
      <c r="K1480" s="237"/>
      <c r="L1480" s="241"/>
      <c r="M1480" s="242"/>
      <c r="N1480" s="243"/>
      <c r="O1480" s="243"/>
      <c r="P1480" s="243"/>
      <c r="Q1480" s="243"/>
      <c r="R1480" s="243"/>
      <c r="S1480" s="243"/>
      <c r="T1480" s="244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45" t="s">
        <v>134</v>
      </c>
      <c r="AU1480" s="245" t="s">
        <v>90</v>
      </c>
      <c r="AV1480" s="13" t="s">
        <v>88</v>
      </c>
      <c r="AW1480" s="13" t="s">
        <v>38</v>
      </c>
      <c r="AX1480" s="13" t="s">
        <v>80</v>
      </c>
      <c r="AY1480" s="245" t="s">
        <v>124</v>
      </c>
    </row>
    <row r="1481" s="14" customFormat="1">
      <c r="A1481" s="14"/>
      <c r="B1481" s="246"/>
      <c r="C1481" s="247"/>
      <c r="D1481" s="231" t="s">
        <v>134</v>
      </c>
      <c r="E1481" s="248" t="s">
        <v>1</v>
      </c>
      <c r="F1481" s="249" t="s">
        <v>88</v>
      </c>
      <c r="G1481" s="247"/>
      <c r="H1481" s="250">
        <v>1</v>
      </c>
      <c r="I1481" s="251"/>
      <c r="J1481" s="247"/>
      <c r="K1481" s="247"/>
      <c r="L1481" s="252"/>
      <c r="M1481" s="253"/>
      <c r="N1481" s="254"/>
      <c r="O1481" s="254"/>
      <c r="P1481" s="254"/>
      <c r="Q1481" s="254"/>
      <c r="R1481" s="254"/>
      <c r="S1481" s="254"/>
      <c r="T1481" s="255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56" t="s">
        <v>134</v>
      </c>
      <c r="AU1481" s="256" t="s">
        <v>90</v>
      </c>
      <c r="AV1481" s="14" t="s">
        <v>90</v>
      </c>
      <c r="AW1481" s="14" t="s">
        <v>38</v>
      </c>
      <c r="AX1481" s="14" t="s">
        <v>80</v>
      </c>
      <c r="AY1481" s="256" t="s">
        <v>124</v>
      </c>
    </row>
    <row r="1482" s="15" customFormat="1">
      <c r="A1482" s="15"/>
      <c r="B1482" s="257"/>
      <c r="C1482" s="258"/>
      <c r="D1482" s="231" t="s">
        <v>134</v>
      </c>
      <c r="E1482" s="259" t="s">
        <v>1</v>
      </c>
      <c r="F1482" s="260" t="s">
        <v>138</v>
      </c>
      <c r="G1482" s="258"/>
      <c r="H1482" s="261">
        <v>5</v>
      </c>
      <c r="I1482" s="262"/>
      <c r="J1482" s="258"/>
      <c r="K1482" s="258"/>
      <c r="L1482" s="263"/>
      <c r="M1482" s="264"/>
      <c r="N1482" s="265"/>
      <c r="O1482" s="265"/>
      <c r="P1482" s="265"/>
      <c r="Q1482" s="265"/>
      <c r="R1482" s="265"/>
      <c r="S1482" s="265"/>
      <c r="T1482" s="266"/>
      <c r="U1482" s="15"/>
      <c r="V1482" s="15"/>
      <c r="W1482" s="15"/>
      <c r="X1482" s="15"/>
      <c r="Y1482" s="15"/>
      <c r="Z1482" s="15"/>
      <c r="AA1482" s="15"/>
      <c r="AB1482" s="15"/>
      <c r="AC1482" s="15"/>
      <c r="AD1482" s="15"/>
      <c r="AE1482" s="15"/>
      <c r="AT1482" s="267" t="s">
        <v>134</v>
      </c>
      <c r="AU1482" s="267" t="s">
        <v>90</v>
      </c>
      <c r="AV1482" s="15" t="s">
        <v>131</v>
      </c>
      <c r="AW1482" s="15" t="s">
        <v>38</v>
      </c>
      <c r="AX1482" s="15" t="s">
        <v>88</v>
      </c>
      <c r="AY1482" s="267" t="s">
        <v>124</v>
      </c>
    </row>
    <row r="1483" s="2" customFormat="1" ht="62.7" customHeight="1">
      <c r="A1483" s="38"/>
      <c r="B1483" s="39"/>
      <c r="C1483" s="218" t="s">
        <v>1070</v>
      </c>
      <c r="D1483" s="218" t="s">
        <v>126</v>
      </c>
      <c r="E1483" s="219" t="s">
        <v>1071</v>
      </c>
      <c r="F1483" s="220" t="s">
        <v>1072</v>
      </c>
      <c r="G1483" s="221" t="s">
        <v>209</v>
      </c>
      <c r="H1483" s="222">
        <v>2</v>
      </c>
      <c r="I1483" s="223"/>
      <c r="J1483" s="224">
        <f>ROUND(I1483*H1483,2)</f>
        <v>0</v>
      </c>
      <c r="K1483" s="220" t="s">
        <v>130</v>
      </c>
      <c r="L1483" s="44"/>
      <c r="M1483" s="225" t="s">
        <v>1</v>
      </c>
      <c r="N1483" s="226" t="s">
        <v>45</v>
      </c>
      <c r="O1483" s="91"/>
      <c r="P1483" s="227">
        <f>O1483*H1483</f>
        <v>0</v>
      </c>
      <c r="Q1483" s="227">
        <v>0</v>
      </c>
      <c r="R1483" s="227">
        <f>Q1483*H1483</f>
        <v>0</v>
      </c>
      <c r="S1483" s="227">
        <v>0</v>
      </c>
      <c r="T1483" s="228">
        <f>S1483*H1483</f>
        <v>0</v>
      </c>
      <c r="U1483" s="38"/>
      <c r="V1483" s="38"/>
      <c r="W1483" s="38"/>
      <c r="X1483" s="38"/>
      <c r="Y1483" s="38"/>
      <c r="Z1483" s="38"/>
      <c r="AA1483" s="38"/>
      <c r="AB1483" s="38"/>
      <c r="AC1483" s="38"/>
      <c r="AD1483" s="38"/>
      <c r="AE1483" s="38"/>
      <c r="AR1483" s="229" t="s">
        <v>381</v>
      </c>
      <c r="AT1483" s="229" t="s">
        <v>126</v>
      </c>
      <c r="AU1483" s="229" t="s">
        <v>90</v>
      </c>
      <c r="AY1483" s="17" t="s">
        <v>124</v>
      </c>
      <c r="BE1483" s="230">
        <f>IF(N1483="základní",J1483,0)</f>
        <v>0</v>
      </c>
      <c r="BF1483" s="230">
        <f>IF(N1483="snížená",J1483,0)</f>
        <v>0</v>
      </c>
      <c r="BG1483" s="230">
        <f>IF(N1483="zákl. přenesená",J1483,0)</f>
        <v>0</v>
      </c>
      <c r="BH1483" s="230">
        <f>IF(N1483="sníž. přenesená",J1483,0)</f>
        <v>0</v>
      </c>
      <c r="BI1483" s="230">
        <f>IF(N1483="nulová",J1483,0)</f>
        <v>0</v>
      </c>
      <c r="BJ1483" s="17" t="s">
        <v>88</v>
      </c>
      <c r="BK1483" s="230">
        <f>ROUND(I1483*H1483,2)</f>
        <v>0</v>
      </c>
      <c r="BL1483" s="17" t="s">
        <v>381</v>
      </c>
      <c r="BM1483" s="229" t="s">
        <v>1073</v>
      </c>
    </row>
    <row r="1484" s="2" customFormat="1">
      <c r="A1484" s="38"/>
      <c r="B1484" s="39"/>
      <c r="C1484" s="40"/>
      <c r="D1484" s="231" t="s">
        <v>132</v>
      </c>
      <c r="E1484" s="40"/>
      <c r="F1484" s="232" t="s">
        <v>1072</v>
      </c>
      <c r="G1484" s="40"/>
      <c r="H1484" s="40"/>
      <c r="I1484" s="233"/>
      <c r="J1484" s="40"/>
      <c r="K1484" s="40"/>
      <c r="L1484" s="44"/>
      <c r="M1484" s="234"/>
      <c r="N1484" s="235"/>
      <c r="O1484" s="91"/>
      <c r="P1484" s="91"/>
      <c r="Q1484" s="91"/>
      <c r="R1484" s="91"/>
      <c r="S1484" s="91"/>
      <c r="T1484" s="92"/>
      <c r="U1484" s="38"/>
      <c r="V1484" s="38"/>
      <c r="W1484" s="38"/>
      <c r="X1484" s="38"/>
      <c r="Y1484" s="38"/>
      <c r="Z1484" s="38"/>
      <c r="AA1484" s="38"/>
      <c r="AB1484" s="38"/>
      <c r="AC1484" s="38"/>
      <c r="AD1484" s="38"/>
      <c r="AE1484" s="38"/>
      <c r="AT1484" s="17" t="s">
        <v>132</v>
      </c>
      <c r="AU1484" s="17" t="s">
        <v>90</v>
      </c>
    </row>
    <row r="1485" s="13" customFormat="1">
      <c r="A1485" s="13"/>
      <c r="B1485" s="236"/>
      <c r="C1485" s="237"/>
      <c r="D1485" s="231" t="s">
        <v>134</v>
      </c>
      <c r="E1485" s="238" t="s">
        <v>1</v>
      </c>
      <c r="F1485" s="239" t="s">
        <v>374</v>
      </c>
      <c r="G1485" s="237"/>
      <c r="H1485" s="238" t="s">
        <v>1</v>
      </c>
      <c r="I1485" s="240"/>
      <c r="J1485" s="237"/>
      <c r="K1485" s="237"/>
      <c r="L1485" s="241"/>
      <c r="M1485" s="242"/>
      <c r="N1485" s="243"/>
      <c r="O1485" s="243"/>
      <c r="P1485" s="243"/>
      <c r="Q1485" s="243"/>
      <c r="R1485" s="243"/>
      <c r="S1485" s="243"/>
      <c r="T1485" s="244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45" t="s">
        <v>134</v>
      </c>
      <c r="AU1485" s="245" t="s">
        <v>90</v>
      </c>
      <c r="AV1485" s="13" t="s">
        <v>88</v>
      </c>
      <c r="AW1485" s="13" t="s">
        <v>38</v>
      </c>
      <c r="AX1485" s="13" t="s">
        <v>80</v>
      </c>
      <c r="AY1485" s="245" t="s">
        <v>124</v>
      </c>
    </row>
    <row r="1486" s="13" customFormat="1">
      <c r="A1486" s="13"/>
      <c r="B1486" s="236"/>
      <c r="C1486" s="237"/>
      <c r="D1486" s="231" t="s">
        <v>134</v>
      </c>
      <c r="E1486" s="238" t="s">
        <v>1</v>
      </c>
      <c r="F1486" s="239" t="s">
        <v>300</v>
      </c>
      <c r="G1486" s="237"/>
      <c r="H1486" s="238" t="s">
        <v>1</v>
      </c>
      <c r="I1486" s="240"/>
      <c r="J1486" s="237"/>
      <c r="K1486" s="237"/>
      <c r="L1486" s="241"/>
      <c r="M1486" s="242"/>
      <c r="N1486" s="243"/>
      <c r="O1486" s="243"/>
      <c r="P1486" s="243"/>
      <c r="Q1486" s="243"/>
      <c r="R1486" s="243"/>
      <c r="S1486" s="243"/>
      <c r="T1486" s="244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45" t="s">
        <v>134</v>
      </c>
      <c r="AU1486" s="245" t="s">
        <v>90</v>
      </c>
      <c r="AV1486" s="13" t="s">
        <v>88</v>
      </c>
      <c r="AW1486" s="13" t="s">
        <v>38</v>
      </c>
      <c r="AX1486" s="13" t="s">
        <v>80</v>
      </c>
      <c r="AY1486" s="245" t="s">
        <v>124</v>
      </c>
    </row>
    <row r="1487" s="13" customFormat="1">
      <c r="A1487" s="13"/>
      <c r="B1487" s="236"/>
      <c r="C1487" s="237"/>
      <c r="D1487" s="231" t="s">
        <v>134</v>
      </c>
      <c r="E1487" s="238" t="s">
        <v>1</v>
      </c>
      <c r="F1487" s="239" t="s">
        <v>1074</v>
      </c>
      <c r="G1487" s="237"/>
      <c r="H1487" s="238" t="s">
        <v>1</v>
      </c>
      <c r="I1487" s="240"/>
      <c r="J1487" s="237"/>
      <c r="K1487" s="237"/>
      <c r="L1487" s="241"/>
      <c r="M1487" s="242"/>
      <c r="N1487" s="243"/>
      <c r="O1487" s="243"/>
      <c r="P1487" s="243"/>
      <c r="Q1487" s="243"/>
      <c r="R1487" s="243"/>
      <c r="S1487" s="243"/>
      <c r="T1487" s="244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45" t="s">
        <v>134</v>
      </c>
      <c r="AU1487" s="245" t="s">
        <v>90</v>
      </c>
      <c r="AV1487" s="13" t="s">
        <v>88</v>
      </c>
      <c r="AW1487" s="13" t="s">
        <v>38</v>
      </c>
      <c r="AX1487" s="13" t="s">
        <v>80</v>
      </c>
      <c r="AY1487" s="245" t="s">
        <v>124</v>
      </c>
    </row>
    <row r="1488" s="14" customFormat="1">
      <c r="A1488" s="14"/>
      <c r="B1488" s="246"/>
      <c r="C1488" s="247"/>
      <c r="D1488" s="231" t="s">
        <v>134</v>
      </c>
      <c r="E1488" s="248" t="s">
        <v>1</v>
      </c>
      <c r="F1488" s="249" t="s">
        <v>88</v>
      </c>
      <c r="G1488" s="247"/>
      <c r="H1488" s="250">
        <v>1</v>
      </c>
      <c r="I1488" s="251"/>
      <c r="J1488" s="247"/>
      <c r="K1488" s="247"/>
      <c r="L1488" s="252"/>
      <c r="M1488" s="253"/>
      <c r="N1488" s="254"/>
      <c r="O1488" s="254"/>
      <c r="P1488" s="254"/>
      <c r="Q1488" s="254"/>
      <c r="R1488" s="254"/>
      <c r="S1488" s="254"/>
      <c r="T1488" s="255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6" t="s">
        <v>134</v>
      </c>
      <c r="AU1488" s="256" t="s">
        <v>90</v>
      </c>
      <c r="AV1488" s="14" t="s">
        <v>90</v>
      </c>
      <c r="AW1488" s="14" t="s">
        <v>38</v>
      </c>
      <c r="AX1488" s="14" t="s">
        <v>80</v>
      </c>
      <c r="AY1488" s="256" t="s">
        <v>124</v>
      </c>
    </row>
    <row r="1489" s="13" customFormat="1">
      <c r="A1489" s="13"/>
      <c r="B1489" s="236"/>
      <c r="C1489" s="237"/>
      <c r="D1489" s="231" t="s">
        <v>134</v>
      </c>
      <c r="E1489" s="238" t="s">
        <v>1</v>
      </c>
      <c r="F1489" s="239" t="s">
        <v>1075</v>
      </c>
      <c r="G1489" s="237"/>
      <c r="H1489" s="238" t="s">
        <v>1</v>
      </c>
      <c r="I1489" s="240"/>
      <c r="J1489" s="237"/>
      <c r="K1489" s="237"/>
      <c r="L1489" s="241"/>
      <c r="M1489" s="242"/>
      <c r="N1489" s="243"/>
      <c r="O1489" s="243"/>
      <c r="P1489" s="243"/>
      <c r="Q1489" s="243"/>
      <c r="R1489" s="243"/>
      <c r="S1489" s="243"/>
      <c r="T1489" s="244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45" t="s">
        <v>134</v>
      </c>
      <c r="AU1489" s="245" t="s">
        <v>90</v>
      </c>
      <c r="AV1489" s="13" t="s">
        <v>88</v>
      </c>
      <c r="AW1489" s="13" t="s">
        <v>38</v>
      </c>
      <c r="AX1489" s="13" t="s">
        <v>80</v>
      </c>
      <c r="AY1489" s="245" t="s">
        <v>124</v>
      </c>
    </row>
    <row r="1490" s="14" customFormat="1">
      <c r="A1490" s="14"/>
      <c r="B1490" s="246"/>
      <c r="C1490" s="247"/>
      <c r="D1490" s="231" t="s">
        <v>134</v>
      </c>
      <c r="E1490" s="248" t="s">
        <v>1</v>
      </c>
      <c r="F1490" s="249" t="s">
        <v>88</v>
      </c>
      <c r="G1490" s="247"/>
      <c r="H1490" s="250">
        <v>1</v>
      </c>
      <c r="I1490" s="251"/>
      <c r="J1490" s="247"/>
      <c r="K1490" s="247"/>
      <c r="L1490" s="252"/>
      <c r="M1490" s="253"/>
      <c r="N1490" s="254"/>
      <c r="O1490" s="254"/>
      <c r="P1490" s="254"/>
      <c r="Q1490" s="254"/>
      <c r="R1490" s="254"/>
      <c r="S1490" s="254"/>
      <c r="T1490" s="255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6" t="s">
        <v>134</v>
      </c>
      <c r="AU1490" s="256" t="s">
        <v>90</v>
      </c>
      <c r="AV1490" s="14" t="s">
        <v>90</v>
      </c>
      <c r="AW1490" s="14" t="s">
        <v>38</v>
      </c>
      <c r="AX1490" s="14" t="s">
        <v>80</v>
      </c>
      <c r="AY1490" s="256" t="s">
        <v>124</v>
      </c>
    </row>
    <row r="1491" s="15" customFormat="1">
      <c r="A1491" s="15"/>
      <c r="B1491" s="257"/>
      <c r="C1491" s="258"/>
      <c r="D1491" s="231" t="s">
        <v>134</v>
      </c>
      <c r="E1491" s="259" t="s">
        <v>1</v>
      </c>
      <c r="F1491" s="260" t="s">
        <v>138</v>
      </c>
      <c r="G1491" s="258"/>
      <c r="H1491" s="261">
        <v>2</v>
      </c>
      <c r="I1491" s="262"/>
      <c r="J1491" s="258"/>
      <c r="K1491" s="258"/>
      <c r="L1491" s="263"/>
      <c r="M1491" s="264"/>
      <c r="N1491" s="265"/>
      <c r="O1491" s="265"/>
      <c r="P1491" s="265"/>
      <c r="Q1491" s="265"/>
      <c r="R1491" s="265"/>
      <c r="S1491" s="265"/>
      <c r="T1491" s="266"/>
      <c r="U1491" s="15"/>
      <c r="V1491" s="15"/>
      <c r="W1491" s="15"/>
      <c r="X1491" s="15"/>
      <c r="Y1491" s="15"/>
      <c r="Z1491" s="15"/>
      <c r="AA1491" s="15"/>
      <c r="AB1491" s="15"/>
      <c r="AC1491" s="15"/>
      <c r="AD1491" s="15"/>
      <c r="AE1491" s="15"/>
      <c r="AT1491" s="267" t="s">
        <v>134</v>
      </c>
      <c r="AU1491" s="267" t="s">
        <v>90</v>
      </c>
      <c r="AV1491" s="15" t="s">
        <v>131</v>
      </c>
      <c r="AW1491" s="15" t="s">
        <v>38</v>
      </c>
      <c r="AX1491" s="15" t="s">
        <v>88</v>
      </c>
      <c r="AY1491" s="267" t="s">
        <v>124</v>
      </c>
    </row>
    <row r="1492" s="2" customFormat="1" ht="62.7" customHeight="1">
      <c r="A1492" s="38"/>
      <c r="B1492" s="39"/>
      <c r="C1492" s="218" t="s">
        <v>686</v>
      </c>
      <c r="D1492" s="218" t="s">
        <v>126</v>
      </c>
      <c r="E1492" s="219" t="s">
        <v>1076</v>
      </c>
      <c r="F1492" s="220" t="s">
        <v>1077</v>
      </c>
      <c r="G1492" s="221" t="s">
        <v>146</v>
      </c>
      <c r="H1492" s="222">
        <v>73.635999999999996</v>
      </c>
      <c r="I1492" s="223"/>
      <c r="J1492" s="224">
        <f>ROUND(I1492*H1492,2)</f>
        <v>0</v>
      </c>
      <c r="K1492" s="220" t="s">
        <v>130</v>
      </c>
      <c r="L1492" s="44"/>
      <c r="M1492" s="225" t="s">
        <v>1</v>
      </c>
      <c r="N1492" s="226" t="s">
        <v>45</v>
      </c>
      <c r="O1492" s="91"/>
      <c r="P1492" s="227">
        <f>O1492*H1492</f>
        <v>0</v>
      </c>
      <c r="Q1492" s="227">
        <v>0</v>
      </c>
      <c r="R1492" s="227">
        <f>Q1492*H1492</f>
        <v>0</v>
      </c>
      <c r="S1492" s="227">
        <v>0</v>
      </c>
      <c r="T1492" s="228">
        <f>S1492*H1492</f>
        <v>0</v>
      </c>
      <c r="U1492" s="38"/>
      <c r="V1492" s="38"/>
      <c r="W1492" s="38"/>
      <c r="X1492" s="38"/>
      <c r="Y1492" s="38"/>
      <c r="Z1492" s="38"/>
      <c r="AA1492" s="38"/>
      <c r="AB1492" s="38"/>
      <c r="AC1492" s="38"/>
      <c r="AD1492" s="38"/>
      <c r="AE1492" s="38"/>
      <c r="AR1492" s="229" t="s">
        <v>381</v>
      </c>
      <c r="AT1492" s="229" t="s">
        <v>126</v>
      </c>
      <c r="AU1492" s="229" t="s">
        <v>90</v>
      </c>
      <c r="AY1492" s="17" t="s">
        <v>124</v>
      </c>
      <c r="BE1492" s="230">
        <f>IF(N1492="základní",J1492,0)</f>
        <v>0</v>
      </c>
      <c r="BF1492" s="230">
        <f>IF(N1492="snížená",J1492,0)</f>
        <v>0</v>
      </c>
      <c r="BG1492" s="230">
        <f>IF(N1492="zákl. přenesená",J1492,0)</f>
        <v>0</v>
      </c>
      <c r="BH1492" s="230">
        <f>IF(N1492="sníž. přenesená",J1492,0)</f>
        <v>0</v>
      </c>
      <c r="BI1492" s="230">
        <f>IF(N1492="nulová",J1492,0)</f>
        <v>0</v>
      </c>
      <c r="BJ1492" s="17" t="s">
        <v>88</v>
      </c>
      <c r="BK1492" s="230">
        <f>ROUND(I1492*H1492,2)</f>
        <v>0</v>
      </c>
      <c r="BL1492" s="17" t="s">
        <v>381</v>
      </c>
      <c r="BM1492" s="229" t="s">
        <v>1078</v>
      </c>
    </row>
    <row r="1493" s="2" customFormat="1">
      <c r="A1493" s="38"/>
      <c r="B1493" s="39"/>
      <c r="C1493" s="40"/>
      <c r="D1493" s="231" t="s">
        <v>132</v>
      </c>
      <c r="E1493" s="40"/>
      <c r="F1493" s="232" t="s">
        <v>1077</v>
      </c>
      <c r="G1493" s="40"/>
      <c r="H1493" s="40"/>
      <c r="I1493" s="233"/>
      <c r="J1493" s="40"/>
      <c r="K1493" s="40"/>
      <c r="L1493" s="44"/>
      <c r="M1493" s="234"/>
      <c r="N1493" s="235"/>
      <c r="O1493" s="91"/>
      <c r="P1493" s="91"/>
      <c r="Q1493" s="91"/>
      <c r="R1493" s="91"/>
      <c r="S1493" s="91"/>
      <c r="T1493" s="92"/>
      <c r="U1493" s="38"/>
      <c r="V1493" s="38"/>
      <c r="W1493" s="38"/>
      <c r="X1493" s="38"/>
      <c r="Y1493" s="38"/>
      <c r="Z1493" s="38"/>
      <c r="AA1493" s="38"/>
      <c r="AB1493" s="38"/>
      <c r="AC1493" s="38"/>
      <c r="AD1493" s="38"/>
      <c r="AE1493" s="38"/>
      <c r="AT1493" s="17" t="s">
        <v>132</v>
      </c>
      <c r="AU1493" s="17" t="s">
        <v>90</v>
      </c>
    </row>
    <row r="1494" s="13" customFormat="1">
      <c r="A1494" s="13"/>
      <c r="B1494" s="236"/>
      <c r="C1494" s="237"/>
      <c r="D1494" s="231" t="s">
        <v>134</v>
      </c>
      <c r="E1494" s="238" t="s">
        <v>1</v>
      </c>
      <c r="F1494" s="239" t="s">
        <v>300</v>
      </c>
      <c r="G1494" s="237"/>
      <c r="H1494" s="238" t="s">
        <v>1</v>
      </c>
      <c r="I1494" s="240"/>
      <c r="J1494" s="237"/>
      <c r="K1494" s="237"/>
      <c r="L1494" s="241"/>
      <c r="M1494" s="242"/>
      <c r="N1494" s="243"/>
      <c r="O1494" s="243"/>
      <c r="P1494" s="243"/>
      <c r="Q1494" s="243"/>
      <c r="R1494" s="243"/>
      <c r="S1494" s="243"/>
      <c r="T1494" s="244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45" t="s">
        <v>134</v>
      </c>
      <c r="AU1494" s="245" t="s">
        <v>90</v>
      </c>
      <c r="AV1494" s="13" t="s">
        <v>88</v>
      </c>
      <c r="AW1494" s="13" t="s">
        <v>38</v>
      </c>
      <c r="AX1494" s="13" t="s">
        <v>80</v>
      </c>
      <c r="AY1494" s="245" t="s">
        <v>124</v>
      </c>
    </row>
    <row r="1495" s="13" customFormat="1">
      <c r="A1495" s="13"/>
      <c r="B1495" s="236"/>
      <c r="C1495" s="237"/>
      <c r="D1495" s="231" t="s">
        <v>134</v>
      </c>
      <c r="E1495" s="238" t="s">
        <v>1</v>
      </c>
      <c r="F1495" s="239" t="s">
        <v>1079</v>
      </c>
      <c r="G1495" s="237"/>
      <c r="H1495" s="238" t="s">
        <v>1</v>
      </c>
      <c r="I1495" s="240"/>
      <c r="J1495" s="237"/>
      <c r="K1495" s="237"/>
      <c r="L1495" s="241"/>
      <c r="M1495" s="242"/>
      <c r="N1495" s="243"/>
      <c r="O1495" s="243"/>
      <c r="P1495" s="243"/>
      <c r="Q1495" s="243"/>
      <c r="R1495" s="243"/>
      <c r="S1495" s="243"/>
      <c r="T1495" s="244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45" t="s">
        <v>134</v>
      </c>
      <c r="AU1495" s="245" t="s">
        <v>90</v>
      </c>
      <c r="AV1495" s="13" t="s">
        <v>88</v>
      </c>
      <c r="AW1495" s="13" t="s">
        <v>38</v>
      </c>
      <c r="AX1495" s="13" t="s">
        <v>80</v>
      </c>
      <c r="AY1495" s="245" t="s">
        <v>124</v>
      </c>
    </row>
    <row r="1496" s="14" customFormat="1">
      <c r="A1496" s="14"/>
      <c r="B1496" s="246"/>
      <c r="C1496" s="247"/>
      <c r="D1496" s="231" t="s">
        <v>134</v>
      </c>
      <c r="E1496" s="248" t="s">
        <v>1</v>
      </c>
      <c r="F1496" s="249" t="s">
        <v>1080</v>
      </c>
      <c r="G1496" s="247"/>
      <c r="H1496" s="250">
        <v>27</v>
      </c>
      <c r="I1496" s="251"/>
      <c r="J1496" s="247"/>
      <c r="K1496" s="247"/>
      <c r="L1496" s="252"/>
      <c r="M1496" s="253"/>
      <c r="N1496" s="254"/>
      <c r="O1496" s="254"/>
      <c r="P1496" s="254"/>
      <c r="Q1496" s="254"/>
      <c r="R1496" s="254"/>
      <c r="S1496" s="254"/>
      <c r="T1496" s="255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6" t="s">
        <v>134</v>
      </c>
      <c r="AU1496" s="256" t="s">
        <v>90</v>
      </c>
      <c r="AV1496" s="14" t="s">
        <v>90</v>
      </c>
      <c r="AW1496" s="14" t="s">
        <v>38</v>
      </c>
      <c r="AX1496" s="14" t="s">
        <v>80</v>
      </c>
      <c r="AY1496" s="256" t="s">
        <v>124</v>
      </c>
    </row>
    <row r="1497" s="13" customFormat="1">
      <c r="A1497" s="13"/>
      <c r="B1497" s="236"/>
      <c r="C1497" s="237"/>
      <c r="D1497" s="231" t="s">
        <v>134</v>
      </c>
      <c r="E1497" s="238" t="s">
        <v>1</v>
      </c>
      <c r="F1497" s="239" t="s">
        <v>1081</v>
      </c>
      <c r="G1497" s="237"/>
      <c r="H1497" s="238" t="s">
        <v>1</v>
      </c>
      <c r="I1497" s="240"/>
      <c r="J1497" s="237"/>
      <c r="K1497" s="237"/>
      <c r="L1497" s="241"/>
      <c r="M1497" s="242"/>
      <c r="N1497" s="243"/>
      <c r="O1497" s="243"/>
      <c r="P1497" s="243"/>
      <c r="Q1497" s="243"/>
      <c r="R1497" s="243"/>
      <c r="S1497" s="243"/>
      <c r="T1497" s="244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45" t="s">
        <v>134</v>
      </c>
      <c r="AU1497" s="245" t="s">
        <v>90</v>
      </c>
      <c r="AV1497" s="13" t="s">
        <v>88</v>
      </c>
      <c r="AW1497" s="13" t="s">
        <v>38</v>
      </c>
      <c r="AX1497" s="13" t="s">
        <v>80</v>
      </c>
      <c r="AY1497" s="245" t="s">
        <v>124</v>
      </c>
    </row>
    <row r="1498" s="14" customFormat="1">
      <c r="A1498" s="14"/>
      <c r="B1498" s="246"/>
      <c r="C1498" s="247"/>
      <c r="D1498" s="231" t="s">
        <v>134</v>
      </c>
      <c r="E1498" s="248" t="s">
        <v>1</v>
      </c>
      <c r="F1498" s="249" t="s">
        <v>1082</v>
      </c>
      <c r="G1498" s="247"/>
      <c r="H1498" s="250">
        <v>3.1360000000000001</v>
      </c>
      <c r="I1498" s="251"/>
      <c r="J1498" s="247"/>
      <c r="K1498" s="247"/>
      <c r="L1498" s="252"/>
      <c r="M1498" s="253"/>
      <c r="N1498" s="254"/>
      <c r="O1498" s="254"/>
      <c r="P1498" s="254"/>
      <c r="Q1498" s="254"/>
      <c r="R1498" s="254"/>
      <c r="S1498" s="254"/>
      <c r="T1498" s="255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6" t="s">
        <v>134</v>
      </c>
      <c r="AU1498" s="256" t="s">
        <v>90</v>
      </c>
      <c r="AV1498" s="14" t="s">
        <v>90</v>
      </c>
      <c r="AW1498" s="14" t="s">
        <v>38</v>
      </c>
      <c r="AX1498" s="14" t="s">
        <v>80</v>
      </c>
      <c r="AY1498" s="256" t="s">
        <v>124</v>
      </c>
    </row>
    <row r="1499" s="13" customFormat="1">
      <c r="A1499" s="13"/>
      <c r="B1499" s="236"/>
      <c r="C1499" s="237"/>
      <c r="D1499" s="231" t="s">
        <v>134</v>
      </c>
      <c r="E1499" s="238" t="s">
        <v>1</v>
      </c>
      <c r="F1499" s="239" t="s">
        <v>1083</v>
      </c>
      <c r="G1499" s="237"/>
      <c r="H1499" s="238" t="s">
        <v>1</v>
      </c>
      <c r="I1499" s="240"/>
      <c r="J1499" s="237"/>
      <c r="K1499" s="237"/>
      <c r="L1499" s="241"/>
      <c r="M1499" s="242"/>
      <c r="N1499" s="243"/>
      <c r="O1499" s="243"/>
      <c r="P1499" s="243"/>
      <c r="Q1499" s="243"/>
      <c r="R1499" s="243"/>
      <c r="S1499" s="243"/>
      <c r="T1499" s="244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45" t="s">
        <v>134</v>
      </c>
      <c r="AU1499" s="245" t="s">
        <v>90</v>
      </c>
      <c r="AV1499" s="13" t="s">
        <v>88</v>
      </c>
      <c r="AW1499" s="13" t="s">
        <v>38</v>
      </c>
      <c r="AX1499" s="13" t="s">
        <v>80</v>
      </c>
      <c r="AY1499" s="245" t="s">
        <v>124</v>
      </c>
    </row>
    <row r="1500" s="14" customFormat="1">
      <c r="A1500" s="14"/>
      <c r="B1500" s="246"/>
      <c r="C1500" s="247"/>
      <c r="D1500" s="231" t="s">
        <v>134</v>
      </c>
      <c r="E1500" s="248" t="s">
        <v>1</v>
      </c>
      <c r="F1500" s="249" t="s">
        <v>1084</v>
      </c>
      <c r="G1500" s="247"/>
      <c r="H1500" s="250">
        <v>13.5</v>
      </c>
      <c r="I1500" s="251"/>
      <c r="J1500" s="247"/>
      <c r="K1500" s="247"/>
      <c r="L1500" s="252"/>
      <c r="M1500" s="253"/>
      <c r="N1500" s="254"/>
      <c r="O1500" s="254"/>
      <c r="P1500" s="254"/>
      <c r="Q1500" s="254"/>
      <c r="R1500" s="254"/>
      <c r="S1500" s="254"/>
      <c r="T1500" s="255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6" t="s">
        <v>134</v>
      </c>
      <c r="AU1500" s="256" t="s">
        <v>90</v>
      </c>
      <c r="AV1500" s="14" t="s">
        <v>90</v>
      </c>
      <c r="AW1500" s="14" t="s">
        <v>38</v>
      </c>
      <c r="AX1500" s="14" t="s">
        <v>80</v>
      </c>
      <c r="AY1500" s="256" t="s">
        <v>124</v>
      </c>
    </row>
    <row r="1501" s="13" customFormat="1">
      <c r="A1501" s="13"/>
      <c r="B1501" s="236"/>
      <c r="C1501" s="237"/>
      <c r="D1501" s="231" t="s">
        <v>134</v>
      </c>
      <c r="E1501" s="238" t="s">
        <v>1</v>
      </c>
      <c r="F1501" s="239" t="s">
        <v>1085</v>
      </c>
      <c r="G1501" s="237"/>
      <c r="H1501" s="238" t="s">
        <v>1</v>
      </c>
      <c r="I1501" s="240"/>
      <c r="J1501" s="237"/>
      <c r="K1501" s="237"/>
      <c r="L1501" s="241"/>
      <c r="M1501" s="242"/>
      <c r="N1501" s="243"/>
      <c r="O1501" s="243"/>
      <c r="P1501" s="243"/>
      <c r="Q1501" s="243"/>
      <c r="R1501" s="243"/>
      <c r="S1501" s="243"/>
      <c r="T1501" s="244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45" t="s">
        <v>134</v>
      </c>
      <c r="AU1501" s="245" t="s">
        <v>90</v>
      </c>
      <c r="AV1501" s="13" t="s">
        <v>88</v>
      </c>
      <c r="AW1501" s="13" t="s">
        <v>38</v>
      </c>
      <c r="AX1501" s="13" t="s">
        <v>80</v>
      </c>
      <c r="AY1501" s="245" t="s">
        <v>124</v>
      </c>
    </row>
    <row r="1502" s="14" customFormat="1">
      <c r="A1502" s="14"/>
      <c r="B1502" s="246"/>
      <c r="C1502" s="247"/>
      <c r="D1502" s="231" t="s">
        <v>134</v>
      </c>
      <c r="E1502" s="248" t="s">
        <v>1</v>
      </c>
      <c r="F1502" s="249" t="s">
        <v>1086</v>
      </c>
      <c r="G1502" s="247"/>
      <c r="H1502" s="250">
        <v>30</v>
      </c>
      <c r="I1502" s="251"/>
      <c r="J1502" s="247"/>
      <c r="K1502" s="247"/>
      <c r="L1502" s="252"/>
      <c r="M1502" s="253"/>
      <c r="N1502" s="254"/>
      <c r="O1502" s="254"/>
      <c r="P1502" s="254"/>
      <c r="Q1502" s="254"/>
      <c r="R1502" s="254"/>
      <c r="S1502" s="254"/>
      <c r="T1502" s="255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56" t="s">
        <v>134</v>
      </c>
      <c r="AU1502" s="256" t="s">
        <v>90</v>
      </c>
      <c r="AV1502" s="14" t="s">
        <v>90</v>
      </c>
      <c r="AW1502" s="14" t="s">
        <v>38</v>
      </c>
      <c r="AX1502" s="14" t="s">
        <v>80</v>
      </c>
      <c r="AY1502" s="256" t="s">
        <v>124</v>
      </c>
    </row>
    <row r="1503" s="15" customFormat="1">
      <c r="A1503" s="15"/>
      <c r="B1503" s="257"/>
      <c r="C1503" s="258"/>
      <c r="D1503" s="231" t="s">
        <v>134</v>
      </c>
      <c r="E1503" s="259" t="s">
        <v>1</v>
      </c>
      <c r="F1503" s="260" t="s">
        <v>138</v>
      </c>
      <c r="G1503" s="258"/>
      <c r="H1503" s="261">
        <v>73.635999999999996</v>
      </c>
      <c r="I1503" s="262"/>
      <c r="J1503" s="258"/>
      <c r="K1503" s="258"/>
      <c r="L1503" s="263"/>
      <c r="M1503" s="264"/>
      <c r="N1503" s="265"/>
      <c r="O1503" s="265"/>
      <c r="P1503" s="265"/>
      <c r="Q1503" s="265"/>
      <c r="R1503" s="265"/>
      <c r="S1503" s="265"/>
      <c r="T1503" s="266"/>
      <c r="U1503" s="15"/>
      <c r="V1503" s="15"/>
      <c r="W1503" s="15"/>
      <c r="X1503" s="15"/>
      <c r="Y1503" s="15"/>
      <c r="Z1503" s="15"/>
      <c r="AA1503" s="15"/>
      <c r="AB1503" s="15"/>
      <c r="AC1503" s="15"/>
      <c r="AD1503" s="15"/>
      <c r="AE1503" s="15"/>
      <c r="AT1503" s="267" t="s">
        <v>134</v>
      </c>
      <c r="AU1503" s="267" t="s">
        <v>90</v>
      </c>
      <c r="AV1503" s="15" t="s">
        <v>131</v>
      </c>
      <c r="AW1503" s="15" t="s">
        <v>38</v>
      </c>
      <c r="AX1503" s="15" t="s">
        <v>88</v>
      </c>
      <c r="AY1503" s="267" t="s">
        <v>124</v>
      </c>
    </row>
    <row r="1504" s="2" customFormat="1" ht="14.4" customHeight="1">
      <c r="A1504" s="38"/>
      <c r="B1504" s="39"/>
      <c r="C1504" s="268" t="s">
        <v>1087</v>
      </c>
      <c r="D1504" s="268" t="s">
        <v>170</v>
      </c>
      <c r="E1504" s="269" t="s">
        <v>1088</v>
      </c>
      <c r="F1504" s="270" t="s">
        <v>1089</v>
      </c>
      <c r="G1504" s="271" t="s">
        <v>209</v>
      </c>
      <c r="H1504" s="272">
        <v>7</v>
      </c>
      <c r="I1504" s="273"/>
      <c r="J1504" s="274">
        <f>ROUND(I1504*H1504,2)</f>
        <v>0</v>
      </c>
      <c r="K1504" s="270" t="s">
        <v>390</v>
      </c>
      <c r="L1504" s="275"/>
      <c r="M1504" s="276" t="s">
        <v>1</v>
      </c>
      <c r="N1504" s="277" t="s">
        <v>45</v>
      </c>
      <c r="O1504" s="91"/>
      <c r="P1504" s="227">
        <f>O1504*H1504</f>
        <v>0</v>
      </c>
      <c r="Q1504" s="227">
        <v>0</v>
      </c>
      <c r="R1504" s="227">
        <f>Q1504*H1504</f>
        <v>0</v>
      </c>
      <c r="S1504" s="227">
        <v>0</v>
      </c>
      <c r="T1504" s="228">
        <f>S1504*H1504</f>
        <v>0</v>
      </c>
      <c r="U1504" s="38"/>
      <c r="V1504" s="38"/>
      <c r="W1504" s="38"/>
      <c r="X1504" s="38"/>
      <c r="Y1504" s="38"/>
      <c r="Z1504" s="38"/>
      <c r="AA1504" s="38"/>
      <c r="AB1504" s="38"/>
      <c r="AC1504" s="38"/>
      <c r="AD1504" s="38"/>
      <c r="AE1504" s="38"/>
      <c r="AR1504" s="229" t="s">
        <v>391</v>
      </c>
      <c r="AT1504" s="229" t="s">
        <v>170</v>
      </c>
      <c r="AU1504" s="229" t="s">
        <v>90</v>
      </c>
      <c r="AY1504" s="17" t="s">
        <v>124</v>
      </c>
      <c r="BE1504" s="230">
        <f>IF(N1504="základní",J1504,0)</f>
        <v>0</v>
      </c>
      <c r="BF1504" s="230">
        <f>IF(N1504="snížená",J1504,0)</f>
        <v>0</v>
      </c>
      <c r="BG1504" s="230">
        <f>IF(N1504="zákl. přenesená",J1504,0)</f>
        <v>0</v>
      </c>
      <c r="BH1504" s="230">
        <f>IF(N1504="sníž. přenesená",J1504,0)</f>
        <v>0</v>
      </c>
      <c r="BI1504" s="230">
        <f>IF(N1504="nulová",J1504,0)</f>
        <v>0</v>
      </c>
      <c r="BJ1504" s="17" t="s">
        <v>88</v>
      </c>
      <c r="BK1504" s="230">
        <f>ROUND(I1504*H1504,2)</f>
        <v>0</v>
      </c>
      <c r="BL1504" s="17" t="s">
        <v>381</v>
      </c>
      <c r="BM1504" s="229" t="s">
        <v>1090</v>
      </c>
    </row>
    <row r="1505" s="2" customFormat="1">
      <c r="A1505" s="38"/>
      <c r="B1505" s="39"/>
      <c r="C1505" s="40"/>
      <c r="D1505" s="231" t="s">
        <v>132</v>
      </c>
      <c r="E1505" s="40"/>
      <c r="F1505" s="232" t="s">
        <v>1089</v>
      </c>
      <c r="G1505" s="40"/>
      <c r="H1505" s="40"/>
      <c r="I1505" s="233"/>
      <c r="J1505" s="40"/>
      <c r="K1505" s="40"/>
      <c r="L1505" s="44"/>
      <c r="M1505" s="234"/>
      <c r="N1505" s="235"/>
      <c r="O1505" s="91"/>
      <c r="P1505" s="91"/>
      <c r="Q1505" s="91"/>
      <c r="R1505" s="91"/>
      <c r="S1505" s="91"/>
      <c r="T1505" s="92"/>
      <c r="U1505" s="38"/>
      <c r="V1505" s="38"/>
      <c r="W1505" s="38"/>
      <c r="X1505" s="38"/>
      <c r="Y1505" s="38"/>
      <c r="Z1505" s="38"/>
      <c r="AA1505" s="38"/>
      <c r="AB1505" s="38"/>
      <c r="AC1505" s="38"/>
      <c r="AD1505" s="38"/>
      <c r="AE1505" s="38"/>
      <c r="AT1505" s="17" t="s">
        <v>132</v>
      </c>
      <c r="AU1505" s="17" t="s">
        <v>90</v>
      </c>
    </row>
    <row r="1506" s="2" customFormat="1" ht="24.15" customHeight="1">
      <c r="A1506" s="38"/>
      <c r="B1506" s="39"/>
      <c r="C1506" s="218" t="s">
        <v>693</v>
      </c>
      <c r="D1506" s="218" t="s">
        <v>126</v>
      </c>
      <c r="E1506" s="219" t="s">
        <v>1091</v>
      </c>
      <c r="F1506" s="220" t="s">
        <v>1092</v>
      </c>
      <c r="G1506" s="221" t="s">
        <v>146</v>
      </c>
      <c r="H1506" s="222">
        <v>12.42</v>
      </c>
      <c r="I1506" s="223"/>
      <c r="J1506" s="224">
        <f>ROUND(I1506*H1506,2)</f>
        <v>0</v>
      </c>
      <c r="K1506" s="220" t="s">
        <v>130</v>
      </c>
      <c r="L1506" s="44"/>
      <c r="M1506" s="225" t="s">
        <v>1</v>
      </c>
      <c r="N1506" s="226" t="s">
        <v>45</v>
      </c>
      <c r="O1506" s="91"/>
      <c r="P1506" s="227">
        <f>O1506*H1506</f>
        <v>0</v>
      </c>
      <c r="Q1506" s="227">
        <v>0</v>
      </c>
      <c r="R1506" s="227">
        <f>Q1506*H1506</f>
        <v>0</v>
      </c>
      <c r="S1506" s="227">
        <v>0</v>
      </c>
      <c r="T1506" s="228">
        <f>S1506*H1506</f>
        <v>0</v>
      </c>
      <c r="U1506" s="38"/>
      <c r="V1506" s="38"/>
      <c r="W1506" s="38"/>
      <c r="X1506" s="38"/>
      <c r="Y1506" s="38"/>
      <c r="Z1506" s="38"/>
      <c r="AA1506" s="38"/>
      <c r="AB1506" s="38"/>
      <c r="AC1506" s="38"/>
      <c r="AD1506" s="38"/>
      <c r="AE1506" s="38"/>
      <c r="AR1506" s="229" t="s">
        <v>381</v>
      </c>
      <c r="AT1506" s="229" t="s">
        <v>126</v>
      </c>
      <c r="AU1506" s="229" t="s">
        <v>90</v>
      </c>
      <c r="AY1506" s="17" t="s">
        <v>124</v>
      </c>
      <c r="BE1506" s="230">
        <f>IF(N1506="základní",J1506,0)</f>
        <v>0</v>
      </c>
      <c r="BF1506" s="230">
        <f>IF(N1506="snížená",J1506,0)</f>
        <v>0</v>
      </c>
      <c r="BG1506" s="230">
        <f>IF(N1506="zákl. přenesená",J1506,0)</f>
        <v>0</v>
      </c>
      <c r="BH1506" s="230">
        <f>IF(N1506="sníž. přenesená",J1506,0)</f>
        <v>0</v>
      </c>
      <c r="BI1506" s="230">
        <f>IF(N1506="nulová",J1506,0)</f>
        <v>0</v>
      </c>
      <c r="BJ1506" s="17" t="s">
        <v>88</v>
      </c>
      <c r="BK1506" s="230">
        <f>ROUND(I1506*H1506,2)</f>
        <v>0</v>
      </c>
      <c r="BL1506" s="17" t="s">
        <v>381</v>
      </c>
      <c r="BM1506" s="229" t="s">
        <v>1093</v>
      </c>
    </row>
    <row r="1507" s="2" customFormat="1">
      <c r="A1507" s="38"/>
      <c r="B1507" s="39"/>
      <c r="C1507" s="40"/>
      <c r="D1507" s="231" t="s">
        <v>132</v>
      </c>
      <c r="E1507" s="40"/>
      <c r="F1507" s="232" t="s">
        <v>1092</v>
      </c>
      <c r="G1507" s="40"/>
      <c r="H1507" s="40"/>
      <c r="I1507" s="233"/>
      <c r="J1507" s="40"/>
      <c r="K1507" s="40"/>
      <c r="L1507" s="44"/>
      <c r="M1507" s="234"/>
      <c r="N1507" s="235"/>
      <c r="O1507" s="91"/>
      <c r="P1507" s="91"/>
      <c r="Q1507" s="91"/>
      <c r="R1507" s="91"/>
      <c r="S1507" s="91"/>
      <c r="T1507" s="92"/>
      <c r="U1507" s="38"/>
      <c r="V1507" s="38"/>
      <c r="W1507" s="38"/>
      <c r="X1507" s="38"/>
      <c r="Y1507" s="38"/>
      <c r="Z1507" s="38"/>
      <c r="AA1507" s="38"/>
      <c r="AB1507" s="38"/>
      <c r="AC1507" s="38"/>
      <c r="AD1507" s="38"/>
      <c r="AE1507" s="38"/>
      <c r="AT1507" s="17" t="s">
        <v>132</v>
      </c>
      <c r="AU1507" s="17" t="s">
        <v>90</v>
      </c>
    </row>
    <row r="1508" s="2" customFormat="1" ht="24.15" customHeight="1">
      <c r="A1508" s="38"/>
      <c r="B1508" s="39"/>
      <c r="C1508" s="218" t="s">
        <v>1094</v>
      </c>
      <c r="D1508" s="218" t="s">
        <v>126</v>
      </c>
      <c r="E1508" s="219" t="s">
        <v>1095</v>
      </c>
      <c r="F1508" s="220" t="s">
        <v>1096</v>
      </c>
      <c r="G1508" s="221" t="s">
        <v>146</v>
      </c>
      <c r="H1508" s="222">
        <v>10.720000000000001</v>
      </c>
      <c r="I1508" s="223"/>
      <c r="J1508" s="224">
        <f>ROUND(I1508*H1508,2)</f>
        <v>0</v>
      </c>
      <c r="K1508" s="220" t="s">
        <v>130</v>
      </c>
      <c r="L1508" s="44"/>
      <c r="M1508" s="225" t="s">
        <v>1</v>
      </c>
      <c r="N1508" s="226" t="s">
        <v>45</v>
      </c>
      <c r="O1508" s="91"/>
      <c r="P1508" s="227">
        <f>O1508*H1508</f>
        <v>0</v>
      </c>
      <c r="Q1508" s="227">
        <v>0</v>
      </c>
      <c r="R1508" s="227">
        <f>Q1508*H1508</f>
        <v>0</v>
      </c>
      <c r="S1508" s="227">
        <v>0</v>
      </c>
      <c r="T1508" s="228">
        <f>S1508*H1508</f>
        <v>0</v>
      </c>
      <c r="U1508" s="38"/>
      <c r="V1508" s="38"/>
      <c r="W1508" s="38"/>
      <c r="X1508" s="38"/>
      <c r="Y1508" s="38"/>
      <c r="Z1508" s="38"/>
      <c r="AA1508" s="38"/>
      <c r="AB1508" s="38"/>
      <c r="AC1508" s="38"/>
      <c r="AD1508" s="38"/>
      <c r="AE1508" s="38"/>
      <c r="AR1508" s="229" t="s">
        <v>381</v>
      </c>
      <c r="AT1508" s="229" t="s">
        <v>126</v>
      </c>
      <c r="AU1508" s="229" t="s">
        <v>90</v>
      </c>
      <c r="AY1508" s="17" t="s">
        <v>124</v>
      </c>
      <c r="BE1508" s="230">
        <f>IF(N1508="základní",J1508,0)</f>
        <v>0</v>
      </c>
      <c r="BF1508" s="230">
        <f>IF(N1508="snížená",J1508,0)</f>
        <v>0</v>
      </c>
      <c r="BG1508" s="230">
        <f>IF(N1508="zákl. přenesená",J1508,0)</f>
        <v>0</v>
      </c>
      <c r="BH1508" s="230">
        <f>IF(N1508="sníž. přenesená",J1508,0)</f>
        <v>0</v>
      </c>
      <c r="BI1508" s="230">
        <f>IF(N1508="nulová",J1508,0)</f>
        <v>0</v>
      </c>
      <c r="BJ1508" s="17" t="s">
        <v>88</v>
      </c>
      <c r="BK1508" s="230">
        <f>ROUND(I1508*H1508,2)</f>
        <v>0</v>
      </c>
      <c r="BL1508" s="17" t="s">
        <v>381</v>
      </c>
      <c r="BM1508" s="229" t="s">
        <v>1097</v>
      </c>
    </row>
    <row r="1509" s="2" customFormat="1">
      <c r="A1509" s="38"/>
      <c r="B1509" s="39"/>
      <c r="C1509" s="40"/>
      <c r="D1509" s="231" t="s">
        <v>132</v>
      </c>
      <c r="E1509" s="40"/>
      <c r="F1509" s="232" t="s">
        <v>1096</v>
      </c>
      <c r="G1509" s="40"/>
      <c r="H1509" s="40"/>
      <c r="I1509" s="233"/>
      <c r="J1509" s="40"/>
      <c r="K1509" s="40"/>
      <c r="L1509" s="44"/>
      <c r="M1509" s="234"/>
      <c r="N1509" s="235"/>
      <c r="O1509" s="91"/>
      <c r="P1509" s="91"/>
      <c r="Q1509" s="91"/>
      <c r="R1509" s="91"/>
      <c r="S1509" s="91"/>
      <c r="T1509" s="92"/>
      <c r="U1509" s="38"/>
      <c r="V1509" s="38"/>
      <c r="W1509" s="38"/>
      <c r="X1509" s="38"/>
      <c r="Y1509" s="38"/>
      <c r="Z1509" s="38"/>
      <c r="AA1509" s="38"/>
      <c r="AB1509" s="38"/>
      <c r="AC1509" s="38"/>
      <c r="AD1509" s="38"/>
      <c r="AE1509" s="38"/>
      <c r="AT1509" s="17" t="s">
        <v>132</v>
      </c>
      <c r="AU1509" s="17" t="s">
        <v>90</v>
      </c>
    </row>
    <row r="1510" s="2" customFormat="1" ht="14.4" customHeight="1">
      <c r="A1510" s="38"/>
      <c r="B1510" s="39"/>
      <c r="C1510" s="268" t="s">
        <v>702</v>
      </c>
      <c r="D1510" s="268" t="s">
        <v>170</v>
      </c>
      <c r="E1510" s="269" t="s">
        <v>1098</v>
      </c>
      <c r="F1510" s="270" t="s">
        <v>1099</v>
      </c>
      <c r="G1510" s="271" t="s">
        <v>209</v>
      </c>
      <c r="H1510" s="272">
        <v>9</v>
      </c>
      <c r="I1510" s="273"/>
      <c r="J1510" s="274">
        <f>ROUND(I1510*H1510,2)</f>
        <v>0</v>
      </c>
      <c r="K1510" s="270" t="s">
        <v>214</v>
      </c>
      <c r="L1510" s="275"/>
      <c r="M1510" s="276" t="s">
        <v>1</v>
      </c>
      <c r="N1510" s="277" t="s">
        <v>45</v>
      </c>
      <c r="O1510" s="91"/>
      <c r="P1510" s="227">
        <f>O1510*H1510</f>
        <v>0</v>
      </c>
      <c r="Q1510" s="227">
        <v>0</v>
      </c>
      <c r="R1510" s="227">
        <f>Q1510*H1510</f>
        <v>0</v>
      </c>
      <c r="S1510" s="227">
        <v>0</v>
      </c>
      <c r="T1510" s="228">
        <f>S1510*H1510</f>
        <v>0</v>
      </c>
      <c r="U1510" s="38"/>
      <c r="V1510" s="38"/>
      <c r="W1510" s="38"/>
      <c r="X1510" s="38"/>
      <c r="Y1510" s="38"/>
      <c r="Z1510" s="38"/>
      <c r="AA1510" s="38"/>
      <c r="AB1510" s="38"/>
      <c r="AC1510" s="38"/>
      <c r="AD1510" s="38"/>
      <c r="AE1510" s="38"/>
      <c r="AR1510" s="229" t="s">
        <v>391</v>
      </c>
      <c r="AT1510" s="229" t="s">
        <v>170</v>
      </c>
      <c r="AU1510" s="229" t="s">
        <v>90</v>
      </c>
      <c r="AY1510" s="17" t="s">
        <v>124</v>
      </c>
      <c r="BE1510" s="230">
        <f>IF(N1510="základní",J1510,0)</f>
        <v>0</v>
      </c>
      <c r="BF1510" s="230">
        <f>IF(N1510="snížená",J1510,0)</f>
        <v>0</v>
      </c>
      <c r="BG1510" s="230">
        <f>IF(N1510="zákl. přenesená",J1510,0)</f>
        <v>0</v>
      </c>
      <c r="BH1510" s="230">
        <f>IF(N1510="sníž. přenesená",J1510,0)</f>
        <v>0</v>
      </c>
      <c r="BI1510" s="230">
        <f>IF(N1510="nulová",J1510,0)</f>
        <v>0</v>
      </c>
      <c r="BJ1510" s="17" t="s">
        <v>88</v>
      </c>
      <c r="BK1510" s="230">
        <f>ROUND(I1510*H1510,2)</f>
        <v>0</v>
      </c>
      <c r="BL1510" s="17" t="s">
        <v>381</v>
      </c>
      <c r="BM1510" s="229" t="s">
        <v>1100</v>
      </c>
    </row>
    <row r="1511" s="2" customFormat="1">
      <c r="A1511" s="38"/>
      <c r="B1511" s="39"/>
      <c r="C1511" s="40"/>
      <c r="D1511" s="231" t="s">
        <v>132</v>
      </c>
      <c r="E1511" s="40"/>
      <c r="F1511" s="232" t="s">
        <v>1099</v>
      </c>
      <c r="G1511" s="40"/>
      <c r="H1511" s="40"/>
      <c r="I1511" s="233"/>
      <c r="J1511" s="40"/>
      <c r="K1511" s="40"/>
      <c r="L1511" s="44"/>
      <c r="M1511" s="234"/>
      <c r="N1511" s="235"/>
      <c r="O1511" s="91"/>
      <c r="P1511" s="91"/>
      <c r="Q1511" s="91"/>
      <c r="R1511" s="91"/>
      <c r="S1511" s="91"/>
      <c r="T1511" s="92"/>
      <c r="U1511" s="38"/>
      <c r="V1511" s="38"/>
      <c r="W1511" s="38"/>
      <c r="X1511" s="38"/>
      <c r="Y1511" s="38"/>
      <c r="Z1511" s="38"/>
      <c r="AA1511" s="38"/>
      <c r="AB1511" s="38"/>
      <c r="AC1511" s="38"/>
      <c r="AD1511" s="38"/>
      <c r="AE1511" s="38"/>
      <c r="AT1511" s="17" t="s">
        <v>132</v>
      </c>
      <c r="AU1511" s="17" t="s">
        <v>90</v>
      </c>
    </row>
    <row r="1512" s="13" customFormat="1">
      <c r="A1512" s="13"/>
      <c r="B1512" s="236"/>
      <c r="C1512" s="237"/>
      <c r="D1512" s="231" t="s">
        <v>134</v>
      </c>
      <c r="E1512" s="238" t="s">
        <v>1</v>
      </c>
      <c r="F1512" s="239" t="s">
        <v>135</v>
      </c>
      <c r="G1512" s="237"/>
      <c r="H1512" s="238" t="s">
        <v>1</v>
      </c>
      <c r="I1512" s="240"/>
      <c r="J1512" s="237"/>
      <c r="K1512" s="237"/>
      <c r="L1512" s="241"/>
      <c r="M1512" s="242"/>
      <c r="N1512" s="243"/>
      <c r="O1512" s="243"/>
      <c r="P1512" s="243"/>
      <c r="Q1512" s="243"/>
      <c r="R1512" s="243"/>
      <c r="S1512" s="243"/>
      <c r="T1512" s="244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45" t="s">
        <v>134</v>
      </c>
      <c r="AU1512" s="245" t="s">
        <v>90</v>
      </c>
      <c r="AV1512" s="13" t="s">
        <v>88</v>
      </c>
      <c r="AW1512" s="13" t="s">
        <v>38</v>
      </c>
      <c r="AX1512" s="13" t="s">
        <v>80</v>
      </c>
      <c r="AY1512" s="245" t="s">
        <v>124</v>
      </c>
    </row>
    <row r="1513" s="14" customFormat="1">
      <c r="A1513" s="14"/>
      <c r="B1513" s="246"/>
      <c r="C1513" s="247"/>
      <c r="D1513" s="231" t="s">
        <v>134</v>
      </c>
      <c r="E1513" s="248" t="s">
        <v>1</v>
      </c>
      <c r="F1513" s="249" t="s">
        <v>149</v>
      </c>
      <c r="G1513" s="247"/>
      <c r="H1513" s="250">
        <v>9</v>
      </c>
      <c r="I1513" s="251"/>
      <c r="J1513" s="247"/>
      <c r="K1513" s="247"/>
      <c r="L1513" s="252"/>
      <c r="M1513" s="253"/>
      <c r="N1513" s="254"/>
      <c r="O1513" s="254"/>
      <c r="P1513" s="254"/>
      <c r="Q1513" s="254"/>
      <c r="R1513" s="254"/>
      <c r="S1513" s="254"/>
      <c r="T1513" s="255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56" t="s">
        <v>134</v>
      </c>
      <c r="AU1513" s="256" t="s">
        <v>90</v>
      </c>
      <c r="AV1513" s="14" t="s">
        <v>90</v>
      </c>
      <c r="AW1513" s="14" t="s">
        <v>38</v>
      </c>
      <c r="AX1513" s="14" t="s">
        <v>80</v>
      </c>
      <c r="AY1513" s="256" t="s">
        <v>124</v>
      </c>
    </row>
    <row r="1514" s="15" customFormat="1">
      <c r="A1514" s="15"/>
      <c r="B1514" s="257"/>
      <c r="C1514" s="258"/>
      <c r="D1514" s="231" t="s">
        <v>134</v>
      </c>
      <c r="E1514" s="259" t="s">
        <v>1</v>
      </c>
      <c r="F1514" s="260" t="s">
        <v>138</v>
      </c>
      <c r="G1514" s="258"/>
      <c r="H1514" s="261">
        <v>9</v>
      </c>
      <c r="I1514" s="262"/>
      <c r="J1514" s="258"/>
      <c r="K1514" s="258"/>
      <c r="L1514" s="263"/>
      <c r="M1514" s="264"/>
      <c r="N1514" s="265"/>
      <c r="O1514" s="265"/>
      <c r="P1514" s="265"/>
      <c r="Q1514" s="265"/>
      <c r="R1514" s="265"/>
      <c r="S1514" s="265"/>
      <c r="T1514" s="266"/>
      <c r="U1514" s="15"/>
      <c r="V1514" s="15"/>
      <c r="W1514" s="15"/>
      <c r="X1514" s="15"/>
      <c r="Y1514" s="15"/>
      <c r="Z1514" s="15"/>
      <c r="AA1514" s="15"/>
      <c r="AB1514" s="15"/>
      <c r="AC1514" s="15"/>
      <c r="AD1514" s="15"/>
      <c r="AE1514" s="15"/>
      <c r="AT1514" s="267" t="s">
        <v>134</v>
      </c>
      <c r="AU1514" s="267" t="s">
        <v>90</v>
      </c>
      <c r="AV1514" s="15" t="s">
        <v>131</v>
      </c>
      <c r="AW1514" s="15" t="s">
        <v>38</v>
      </c>
      <c r="AX1514" s="15" t="s">
        <v>88</v>
      </c>
      <c r="AY1514" s="267" t="s">
        <v>124</v>
      </c>
    </row>
    <row r="1515" s="2" customFormat="1" ht="37.8" customHeight="1">
      <c r="A1515" s="38"/>
      <c r="B1515" s="39"/>
      <c r="C1515" s="218" t="s">
        <v>1101</v>
      </c>
      <c r="D1515" s="218" t="s">
        <v>126</v>
      </c>
      <c r="E1515" s="219" t="s">
        <v>1102</v>
      </c>
      <c r="F1515" s="220" t="s">
        <v>1103</v>
      </c>
      <c r="G1515" s="221" t="s">
        <v>146</v>
      </c>
      <c r="H1515" s="222">
        <v>57</v>
      </c>
      <c r="I1515" s="223"/>
      <c r="J1515" s="224">
        <f>ROUND(I1515*H1515,2)</f>
        <v>0</v>
      </c>
      <c r="K1515" s="220" t="s">
        <v>130</v>
      </c>
      <c r="L1515" s="44"/>
      <c r="M1515" s="225" t="s">
        <v>1</v>
      </c>
      <c r="N1515" s="226" t="s">
        <v>45</v>
      </c>
      <c r="O1515" s="91"/>
      <c r="P1515" s="227">
        <f>O1515*H1515</f>
        <v>0</v>
      </c>
      <c r="Q1515" s="227">
        <v>0</v>
      </c>
      <c r="R1515" s="227">
        <f>Q1515*H1515</f>
        <v>0</v>
      </c>
      <c r="S1515" s="227">
        <v>0</v>
      </c>
      <c r="T1515" s="228">
        <f>S1515*H1515</f>
        <v>0</v>
      </c>
      <c r="U1515" s="38"/>
      <c r="V1515" s="38"/>
      <c r="W1515" s="38"/>
      <c r="X1515" s="38"/>
      <c r="Y1515" s="38"/>
      <c r="Z1515" s="38"/>
      <c r="AA1515" s="38"/>
      <c r="AB1515" s="38"/>
      <c r="AC1515" s="38"/>
      <c r="AD1515" s="38"/>
      <c r="AE1515" s="38"/>
      <c r="AR1515" s="229" t="s">
        <v>381</v>
      </c>
      <c r="AT1515" s="229" t="s">
        <v>126</v>
      </c>
      <c r="AU1515" s="229" t="s">
        <v>90</v>
      </c>
      <c r="AY1515" s="17" t="s">
        <v>124</v>
      </c>
      <c r="BE1515" s="230">
        <f>IF(N1515="základní",J1515,0)</f>
        <v>0</v>
      </c>
      <c r="BF1515" s="230">
        <f>IF(N1515="snížená",J1515,0)</f>
        <v>0</v>
      </c>
      <c r="BG1515" s="230">
        <f>IF(N1515="zákl. přenesená",J1515,0)</f>
        <v>0</v>
      </c>
      <c r="BH1515" s="230">
        <f>IF(N1515="sníž. přenesená",J1515,0)</f>
        <v>0</v>
      </c>
      <c r="BI1515" s="230">
        <f>IF(N1515="nulová",J1515,0)</f>
        <v>0</v>
      </c>
      <c r="BJ1515" s="17" t="s">
        <v>88</v>
      </c>
      <c r="BK1515" s="230">
        <f>ROUND(I1515*H1515,2)</f>
        <v>0</v>
      </c>
      <c r="BL1515" s="17" t="s">
        <v>381</v>
      </c>
      <c r="BM1515" s="229" t="s">
        <v>1104</v>
      </c>
    </row>
    <row r="1516" s="2" customFormat="1">
      <c r="A1516" s="38"/>
      <c r="B1516" s="39"/>
      <c r="C1516" s="40"/>
      <c r="D1516" s="231" t="s">
        <v>132</v>
      </c>
      <c r="E1516" s="40"/>
      <c r="F1516" s="232" t="s">
        <v>1103</v>
      </c>
      <c r="G1516" s="40"/>
      <c r="H1516" s="40"/>
      <c r="I1516" s="233"/>
      <c r="J1516" s="40"/>
      <c r="K1516" s="40"/>
      <c r="L1516" s="44"/>
      <c r="M1516" s="234"/>
      <c r="N1516" s="235"/>
      <c r="O1516" s="91"/>
      <c r="P1516" s="91"/>
      <c r="Q1516" s="91"/>
      <c r="R1516" s="91"/>
      <c r="S1516" s="91"/>
      <c r="T1516" s="92"/>
      <c r="U1516" s="38"/>
      <c r="V1516" s="38"/>
      <c r="W1516" s="38"/>
      <c r="X1516" s="38"/>
      <c r="Y1516" s="38"/>
      <c r="Z1516" s="38"/>
      <c r="AA1516" s="38"/>
      <c r="AB1516" s="38"/>
      <c r="AC1516" s="38"/>
      <c r="AD1516" s="38"/>
      <c r="AE1516" s="38"/>
      <c r="AT1516" s="17" t="s">
        <v>132</v>
      </c>
      <c r="AU1516" s="17" t="s">
        <v>90</v>
      </c>
    </row>
    <row r="1517" s="2" customFormat="1" ht="24.15" customHeight="1">
      <c r="A1517" s="38"/>
      <c r="B1517" s="39"/>
      <c r="C1517" s="218" t="s">
        <v>705</v>
      </c>
      <c r="D1517" s="218" t="s">
        <v>126</v>
      </c>
      <c r="E1517" s="219" t="s">
        <v>1105</v>
      </c>
      <c r="F1517" s="220" t="s">
        <v>1106</v>
      </c>
      <c r="G1517" s="221" t="s">
        <v>146</v>
      </c>
      <c r="H1517" s="222">
        <v>73</v>
      </c>
      <c r="I1517" s="223"/>
      <c r="J1517" s="224">
        <f>ROUND(I1517*H1517,2)</f>
        <v>0</v>
      </c>
      <c r="K1517" s="220" t="s">
        <v>130</v>
      </c>
      <c r="L1517" s="44"/>
      <c r="M1517" s="225" t="s">
        <v>1</v>
      </c>
      <c r="N1517" s="226" t="s">
        <v>45</v>
      </c>
      <c r="O1517" s="91"/>
      <c r="P1517" s="227">
        <f>O1517*H1517</f>
        <v>0</v>
      </c>
      <c r="Q1517" s="227">
        <v>0</v>
      </c>
      <c r="R1517" s="227">
        <f>Q1517*H1517</f>
        <v>0</v>
      </c>
      <c r="S1517" s="227">
        <v>0</v>
      </c>
      <c r="T1517" s="228">
        <f>S1517*H1517</f>
        <v>0</v>
      </c>
      <c r="U1517" s="38"/>
      <c r="V1517" s="38"/>
      <c r="W1517" s="38"/>
      <c r="X1517" s="38"/>
      <c r="Y1517" s="38"/>
      <c r="Z1517" s="38"/>
      <c r="AA1517" s="38"/>
      <c r="AB1517" s="38"/>
      <c r="AC1517" s="38"/>
      <c r="AD1517" s="38"/>
      <c r="AE1517" s="38"/>
      <c r="AR1517" s="229" t="s">
        <v>381</v>
      </c>
      <c r="AT1517" s="229" t="s">
        <v>126</v>
      </c>
      <c r="AU1517" s="229" t="s">
        <v>90</v>
      </c>
      <c r="AY1517" s="17" t="s">
        <v>124</v>
      </c>
      <c r="BE1517" s="230">
        <f>IF(N1517="základní",J1517,0)</f>
        <v>0</v>
      </c>
      <c r="BF1517" s="230">
        <f>IF(N1517="snížená",J1517,0)</f>
        <v>0</v>
      </c>
      <c r="BG1517" s="230">
        <f>IF(N1517="zákl. přenesená",J1517,0)</f>
        <v>0</v>
      </c>
      <c r="BH1517" s="230">
        <f>IF(N1517="sníž. přenesená",J1517,0)</f>
        <v>0</v>
      </c>
      <c r="BI1517" s="230">
        <f>IF(N1517="nulová",J1517,0)</f>
        <v>0</v>
      </c>
      <c r="BJ1517" s="17" t="s">
        <v>88</v>
      </c>
      <c r="BK1517" s="230">
        <f>ROUND(I1517*H1517,2)</f>
        <v>0</v>
      </c>
      <c r="BL1517" s="17" t="s">
        <v>381</v>
      </c>
      <c r="BM1517" s="229" t="s">
        <v>1107</v>
      </c>
    </row>
    <row r="1518" s="2" customFormat="1">
      <c r="A1518" s="38"/>
      <c r="B1518" s="39"/>
      <c r="C1518" s="40"/>
      <c r="D1518" s="231" t="s">
        <v>132</v>
      </c>
      <c r="E1518" s="40"/>
      <c r="F1518" s="232" t="s">
        <v>1106</v>
      </c>
      <c r="G1518" s="40"/>
      <c r="H1518" s="40"/>
      <c r="I1518" s="233"/>
      <c r="J1518" s="40"/>
      <c r="K1518" s="40"/>
      <c r="L1518" s="44"/>
      <c r="M1518" s="234"/>
      <c r="N1518" s="235"/>
      <c r="O1518" s="91"/>
      <c r="P1518" s="91"/>
      <c r="Q1518" s="91"/>
      <c r="R1518" s="91"/>
      <c r="S1518" s="91"/>
      <c r="T1518" s="92"/>
      <c r="U1518" s="38"/>
      <c r="V1518" s="38"/>
      <c r="W1518" s="38"/>
      <c r="X1518" s="38"/>
      <c r="Y1518" s="38"/>
      <c r="Z1518" s="38"/>
      <c r="AA1518" s="38"/>
      <c r="AB1518" s="38"/>
      <c r="AC1518" s="38"/>
      <c r="AD1518" s="38"/>
      <c r="AE1518" s="38"/>
      <c r="AT1518" s="17" t="s">
        <v>132</v>
      </c>
      <c r="AU1518" s="17" t="s">
        <v>90</v>
      </c>
    </row>
    <row r="1519" s="13" customFormat="1">
      <c r="A1519" s="13"/>
      <c r="B1519" s="236"/>
      <c r="C1519" s="237"/>
      <c r="D1519" s="231" t="s">
        <v>134</v>
      </c>
      <c r="E1519" s="238" t="s">
        <v>1</v>
      </c>
      <c r="F1519" s="239" t="s">
        <v>300</v>
      </c>
      <c r="G1519" s="237"/>
      <c r="H1519" s="238" t="s">
        <v>1</v>
      </c>
      <c r="I1519" s="240"/>
      <c r="J1519" s="237"/>
      <c r="K1519" s="237"/>
      <c r="L1519" s="241"/>
      <c r="M1519" s="242"/>
      <c r="N1519" s="243"/>
      <c r="O1519" s="243"/>
      <c r="P1519" s="243"/>
      <c r="Q1519" s="243"/>
      <c r="R1519" s="243"/>
      <c r="S1519" s="243"/>
      <c r="T1519" s="244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45" t="s">
        <v>134</v>
      </c>
      <c r="AU1519" s="245" t="s">
        <v>90</v>
      </c>
      <c r="AV1519" s="13" t="s">
        <v>88</v>
      </c>
      <c r="AW1519" s="13" t="s">
        <v>38</v>
      </c>
      <c r="AX1519" s="13" t="s">
        <v>80</v>
      </c>
      <c r="AY1519" s="245" t="s">
        <v>124</v>
      </c>
    </row>
    <row r="1520" s="14" customFormat="1">
      <c r="A1520" s="14"/>
      <c r="B1520" s="246"/>
      <c r="C1520" s="247"/>
      <c r="D1520" s="231" t="s">
        <v>134</v>
      </c>
      <c r="E1520" s="248" t="s">
        <v>1</v>
      </c>
      <c r="F1520" s="249" t="s">
        <v>591</v>
      </c>
      <c r="G1520" s="247"/>
      <c r="H1520" s="250">
        <v>73</v>
      </c>
      <c r="I1520" s="251"/>
      <c r="J1520" s="247"/>
      <c r="K1520" s="247"/>
      <c r="L1520" s="252"/>
      <c r="M1520" s="253"/>
      <c r="N1520" s="254"/>
      <c r="O1520" s="254"/>
      <c r="P1520" s="254"/>
      <c r="Q1520" s="254"/>
      <c r="R1520" s="254"/>
      <c r="S1520" s="254"/>
      <c r="T1520" s="255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56" t="s">
        <v>134</v>
      </c>
      <c r="AU1520" s="256" t="s">
        <v>90</v>
      </c>
      <c r="AV1520" s="14" t="s">
        <v>90</v>
      </c>
      <c r="AW1520" s="14" t="s">
        <v>38</v>
      </c>
      <c r="AX1520" s="14" t="s">
        <v>80</v>
      </c>
      <c r="AY1520" s="256" t="s">
        <v>124</v>
      </c>
    </row>
    <row r="1521" s="15" customFormat="1">
      <c r="A1521" s="15"/>
      <c r="B1521" s="257"/>
      <c r="C1521" s="258"/>
      <c r="D1521" s="231" t="s">
        <v>134</v>
      </c>
      <c r="E1521" s="259" t="s">
        <v>1</v>
      </c>
      <c r="F1521" s="260" t="s">
        <v>138</v>
      </c>
      <c r="G1521" s="258"/>
      <c r="H1521" s="261">
        <v>73</v>
      </c>
      <c r="I1521" s="262"/>
      <c r="J1521" s="258"/>
      <c r="K1521" s="258"/>
      <c r="L1521" s="263"/>
      <c r="M1521" s="264"/>
      <c r="N1521" s="265"/>
      <c r="O1521" s="265"/>
      <c r="P1521" s="265"/>
      <c r="Q1521" s="265"/>
      <c r="R1521" s="265"/>
      <c r="S1521" s="265"/>
      <c r="T1521" s="266"/>
      <c r="U1521" s="15"/>
      <c r="V1521" s="15"/>
      <c r="W1521" s="15"/>
      <c r="X1521" s="15"/>
      <c r="Y1521" s="15"/>
      <c r="Z1521" s="15"/>
      <c r="AA1521" s="15"/>
      <c r="AB1521" s="15"/>
      <c r="AC1521" s="15"/>
      <c r="AD1521" s="15"/>
      <c r="AE1521" s="15"/>
      <c r="AT1521" s="267" t="s">
        <v>134</v>
      </c>
      <c r="AU1521" s="267" t="s">
        <v>90</v>
      </c>
      <c r="AV1521" s="15" t="s">
        <v>131</v>
      </c>
      <c r="AW1521" s="15" t="s">
        <v>38</v>
      </c>
      <c r="AX1521" s="15" t="s">
        <v>88</v>
      </c>
      <c r="AY1521" s="267" t="s">
        <v>124</v>
      </c>
    </row>
    <row r="1522" s="2" customFormat="1" ht="62.7" customHeight="1">
      <c r="A1522" s="38"/>
      <c r="B1522" s="39"/>
      <c r="C1522" s="218" t="s">
        <v>1108</v>
      </c>
      <c r="D1522" s="218" t="s">
        <v>126</v>
      </c>
      <c r="E1522" s="219" t="s">
        <v>1109</v>
      </c>
      <c r="F1522" s="220" t="s">
        <v>1110</v>
      </c>
      <c r="G1522" s="221" t="s">
        <v>199</v>
      </c>
      <c r="H1522" s="222">
        <v>102.09999999999999</v>
      </c>
      <c r="I1522" s="223"/>
      <c r="J1522" s="224">
        <f>ROUND(I1522*H1522,2)</f>
        <v>0</v>
      </c>
      <c r="K1522" s="220" t="s">
        <v>130</v>
      </c>
      <c r="L1522" s="44"/>
      <c r="M1522" s="225" t="s">
        <v>1</v>
      </c>
      <c r="N1522" s="226" t="s">
        <v>45</v>
      </c>
      <c r="O1522" s="91"/>
      <c r="P1522" s="227">
        <f>O1522*H1522</f>
        <v>0</v>
      </c>
      <c r="Q1522" s="227">
        <v>0</v>
      </c>
      <c r="R1522" s="227">
        <f>Q1522*H1522</f>
        <v>0</v>
      </c>
      <c r="S1522" s="227">
        <v>0</v>
      </c>
      <c r="T1522" s="228">
        <f>S1522*H1522</f>
        <v>0</v>
      </c>
      <c r="U1522" s="38"/>
      <c r="V1522" s="38"/>
      <c r="W1522" s="38"/>
      <c r="X1522" s="38"/>
      <c r="Y1522" s="38"/>
      <c r="Z1522" s="38"/>
      <c r="AA1522" s="38"/>
      <c r="AB1522" s="38"/>
      <c r="AC1522" s="38"/>
      <c r="AD1522" s="38"/>
      <c r="AE1522" s="38"/>
      <c r="AR1522" s="229" t="s">
        <v>381</v>
      </c>
      <c r="AT1522" s="229" t="s">
        <v>126</v>
      </c>
      <c r="AU1522" s="229" t="s">
        <v>90</v>
      </c>
      <c r="AY1522" s="17" t="s">
        <v>124</v>
      </c>
      <c r="BE1522" s="230">
        <f>IF(N1522="základní",J1522,0)</f>
        <v>0</v>
      </c>
      <c r="BF1522" s="230">
        <f>IF(N1522="snížená",J1522,0)</f>
        <v>0</v>
      </c>
      <c r="BG1522" s="230">
        <f>IF(N1522="zákl. přenesená",J1522,0)</f>
        <v>0</v>
      </c>
      <c r="BH1522" s="230">
        <f>IF(N1522="sníž. přenesená",J1522,0)</f>
        <v>0</v>
      </c>
      <c r="BI1522" s="230">
        <f>IF(N1522="nulová",J1522,0)</f>
        <v>0</v>
      </c>
      <c r="BJ1522" s="17" t="s">
        <v>88</v>
      </c>
      <c r="BK1522" s="230">
        <f>ROUND(I1522*H1522,2)</f>
        <v>0</v>
      </c>
      <c r="BL1522" s="17" t="s">
        <v>381</v>
      </c>
      <c r="BM1522" s="229" t="s">
        <v>1111</v>
      </c>
    </row>
    <row r="1523" s="2" customFormat="1">
      <c r="A1523" s="38"/>
      <c r="B1523" s="39"/>
      <c r="C1523" s="40"/>
      <c r="D1523" s="231" t="s">
        <v>132</v>
      </c>
      <c r="E1523" s="40"/>
      <c r="F1523" s="232" t="s">
        <v>1110</v>
      </c>
      <c r="G1523" s="40"/>
      <c r="H1523" s="40"/>
      <c r="I1523" s="233"/>
      <c r="J1523" s="40"/>
      <c r="K1523" s="40"/>
      <c r="L1523" s="44"/>
      <c r="M1523" s="234"/>
      <c r="N1523" s="235"/>
      <c r="O1523" s="91"/>
      <c r="P1523" s="91"/>
      <c r="Q1523" s="91"/>
      <c r="R1523" s="91"/>
      <c r="S1523" s="91"/>
      <c r="T1523" s="92"/>
      <c r="U1523" s="38"/>
      <c r="V1523" s="38"/>
      <c r="W1523" s="38"/>
      <c r="X1523" s="38"/>
      <c r="Y1523" s="38"/>
      <c r="Z1523" s="38"/>
      <c r="AA1523" s="38"/>
      <c r="AB1523" s="38"/>
      <c r="AC1523" s="38"/>
      <c r="AD1523" s="38"/>
      <c r="AE1523" s="38"/>
      <c r="AT1523" s="17" t="s">
        <v>132</v>
      </c>
      <c r="AU1523" s="17" t="s">
        <v>90</v>
      </c>
    </row>
    <row r="1524" s="13" customFormat="1">
      <c r="A1524" s="13"/>
      <c r="B1524" s="236"/>
      <c r="C1524" s="237"/>
      <c r="D1524" s="231" t="s">
        <v>134</v>
      </c>
      <c r="E1524" s="238" t="s">
        <v>1</v>
      </c>
      <c r="F1524" s="239" t="s">
        <v>300</v>
      </c>
      <c r="G1524" s="237"/>
      <c r="H1524" s="238" t="s">
        <v>1</v>
      </c>
      <c r="I1524" s="240"/>
      <c r="J1524" s="237"/>
      <c r="K1524" s="237"/>
      <c r="L1524" s="241"/>
      <c r="M1524" s="242"/>
      <c r="N1524" s="243"/>
      <c r="O1524" s="243"/>
      <c r="P1524" s="243"/>
      <c r="Q1524" s="243"/>
      <c r="R1524" s="243"/>
      <c r="S1524" s="243"/>
      <c r="T1524" s="244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45" t="s">
        <v>134</v>
      </c>
      <c r="AU1524" s="245" t="s">
        <v>90</v>
      </c>
      <c r="AV1524" s="13" t="s">
        <v>88</v>
      </c>
      <c r="AW1524" s="13" t="s">
        <v>38</v>
      </c>
      <c r="AX1524" s="13" t="s">
        <v>80</v>
      </c>
      <c r="AY1524" s="245" t="s">
        <v>124</v>
      </c>
    </row>
    <row r="1525" s="13" customFormat="1">
      <c r="A1525" s="13"/>
      <c r="B1525" s="236"/>
      <c r="C1525" s="237"/>
      <c r="D1525" s="231" t="s">
        <v>134</v>
      </c>
      <c r="E1525" s="238" t="s">
        <v>1</v>
      </c>
      <c r="F1525" s="239" t="s">
        <v>1112</v>
      </c>
      <c r="G1525" s="237"/>
      <c r="H1525" s="238" t="s">
        <v>1</v>
      </c>
      <c r="I1525" s="240"/>
      <c r="J1525" s="237"/>
      <c r="K1525" s="237"/>
      <c r="L1525" s="241"/>
      <c r="M1525" s="242"/>
      <c r="N1525" s="243"/>
      <c r="O1525" s="243"/>
      <c r="P1525" s="243"/>
      <c r="Q1525" s="243"/>
      <c r="R1525" s="243"/>
      <c r="S1525" s="243"/>
      <c r="T1525" s="244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45" t="s">
        <v>134</v>
      </c>
      <c r="AU1525" s="245" t="s">
        <v>90</v>
      </c>
      <c r="AV1525" s="13" t="s">
        <v>88</v>
      </c>
      <c r="AW1525" s="13" t="s">
        <v>38</v>
      </c>
      <c r="AX1525" s="13" t="s">
        <v>80</v>
      </c>
      <c r="AY1525" s="245" t="s">
        <v>124</v>
      </c>
    </row>
    <row r="1526" s="14" customFormat="1">
      <c r="A1526" s="14"/>
      <c r="B1526" s="246"/>
      <c r="C1526" s="247"/>
      <c r="D1526" s="231" t="s">
        <v>134</v>
      </c>
      <c r="E1526" s="248" t="s">
        <v>1</v>
      </c>
      <c r="F1526" s="249" t="s">
        <v>1113</v>
      </c>
      <c r="G1526" s="247"/>
      <c r="H1526" s="250">
        <v>102.09999999999999</v>
      </c>
      <c r="I1526" s="251"/>
      <c r="J1526" s="247"/>
      <c r="K1526" s="247"/>
      <c r="L1526" s="252"/>
      <c r="M1526" s="253"/>
      <c r="N1526" s="254"/>
      <c r="O1526" s="254"/>
      <c r="P1526" s="254"/>
      <c r="Q1526" s="254"/>
      <c r="R1526" s="254"/>
      <c r="S1526" s="254"/>
      <c r="T1526" s="255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56" t="s">
        <v>134</v>
      </c>
      <c r="AU1526" s="256" t="s">
        <v>90</v>
      </c>
      <c r="AV1526" s="14" t="s">
        <v>90</v>
      </c>
      <c r="AW1526" s="14" t="s">
        <v>38</v>
      </c>
      <c r="AX1526" s="14" t="s">
        <v>80</v>
      </c>
      <c r="AY1526" s="256" t="s">
        <v>124</v>
      </c>
    </row>
    <row r="1527" s="15" customFormat="1">
      <c r="A1527" s="15"/>
      <c r="B1527" s="257"/>
      <c r="C1527" s="258"/>
      <c r="D1527" s="231" t="s">
        <v>134</v>
      </c>
      <c r="E1527" s="259" t="s">
        <v>1</v>
      </c>
      <c r="F1527" s="260" t="s">
        <v>138</v>
      </c>
      <c r="G1527" s="258"/>
      <c r="H1527" s="261">
        <v>102.09999999999999</v>
      </c>
      <c r="I1527" s="262"/>
      <c r="J1527" s="258"/>
      <c r="K1527" s="258"/>
      <c r="L1527" s="263"/>
      <c r="M1527" s="264"/>
      <c r="N1527" s="265"/>
      <c r="O1527" s="265"/>
      <c r="P1527" s="265"/>
      <c r="Q1527" s="265"/>
      <c r="R1527" s="265"/>
      <c r="S1527" s="265"/>
      <c r="T1527" s="266"/>
      <c r="U1527" s="15"/>
      <c r="V1527" s="15"/>
      <c r="W1527" s="15"/>
      <c r="X1527" s="15"/>
      <c r="Y1527" s="15"/>
      <c r="Z1527" s="15"/>
      <c r="AA1527" s="15"/>
      <c r="AB1527" s="15"/>
      <c r="AC1527" s="15"/>
      <c r="AD1527" s="15"/>
      <c r="AE1527" s="15"/>
      <c r="AT1527" s="267" t="s">
        <v>134</v>
      </c>
      <c r="AU1527" s="267" t="s">
        <v>90</v>
      </c>
      <c r="AV1527" s="15" t="s">
        <v>131</v>
      </c>
      <c r="AW1527" s="15" t="s">
        <v>38</v>
      </c>
      <c r="AX1527" s="15" t="s">
        <v>88</v>
      </c>
      <c r="AY1527" s="267" t="s">
        <v>124</v>
      </c>
    </row>
    <row r="1528" s="2" customFormat="1" ht="62.7" customHeight="1">
      <c r="A1528" s="38"/>
      <c r="B1528" s="39"/>
      <c r="C1528" s="218" t="s">
        <v>710</v>
      </c>
      <c r="D1528" s="218" t="s">
        <v>126</v>
      </c>
      <c r="E1528" s="219" t="s">
        <v>1114</v>
      </c>
      <c r="F1528" s="220" t="s">
        <v>1115</v>
      </c>
      <c r="G1528" s="221" t="s">
        <v>199</v>
      </c>
      <c r="H1528" s="222">
        <v>80.099999999999994</v>
      </c>
      <c r="I1528" s="223"/>
      <c r="J1528" s="224">
        <f>ROUND(I1528*H1528,2)</f>
        <v>0</v>
      </c>
      <c r="K1528" s="220" t="s">
        <v>130</v>
      </c>
      <c r="L1528" s="44"/>
      <c r="M1528" s="225" t="s">
        <v>1</v>
      </c>
      <c r="N1528" s="226" t="s">
        <v>45</v>
      </c>
      <c r="O1528" s="91"/>
      <c r="P1528" s="227">
        <f>O1528*H1528</f>
        <v>0</v>
      </c>
      <c r="Q1528" s="227">
        <v>0</v>
      </c>
      <c r="R1528" s="227">
        <f>Q1528*H1528</f>
        <v>0</v>
      </c>
      <c r="S1528" s="227">
        <v>0</v>
      </c>
      <c r="T1528" s="228">
        <f>S1528*H1528</f>
        <v>0</v>
      </c>
      <c r="U1528" s="38"/>
      <c r="V1528" s="38"/>
      <c r="W1528" s="38"/>
      <c r="X1528" s="38"/>
      <c r="Y1528" s="38"/>
      <c r="Z1528" s="38"/>
      <c r="AA1528" s="38"/>
      <c r="AB1528" s="38"/>
      <c r="AC1528" s="38"/>
      <c r="AD1528" s="38"/>
      <c r="AE1528" s="38"/>
      <c r="AR1528" s="229" t="s">
        <v>381</v>
      </c>
      <c r="AT1528" s="229" t="s">
        <v>126</v>
      </c>
      <c r="AU1528" s="229" t="s">
        <v>90</v>
      </c>
      <c r="AY1528" s="17" t="s">
        <v>124</v>
      </c>
      <c r="BE1528" s="230">
        <f>IF(N1528="základní",J1528,0)</f>
        <v>0</v>
      </c>
      <c r="BF1528" s="230">
        <f>IF(N1528="snížená",J1528,0)</f>
        <v>0</v>
      </c>
      <c r="BG1528" s="230">
        <f>IF(N1528="zákl. přenesená",J1528,0)</f>
        <v>0</v>
      </c>
      <c r="BH1528" s="230">
        <f>IF(N1528="sníž. přenesená",J1528,0)</f>
        <v>0</v>
      </c>
      <c r="BI1528" s="230">
        <f>IF(N1528="nulová",J1528,0)</f>
        <v>0</v>
      </c>
      <c r="BJ1528" s="17" t="s">
        <v>88</v>
      </c>
      <c r="BK1528" s="230">
        <f>ROUND(I1528*H1528,2)</f>
        <v>0</v>
      </c>
      <c r="BL1528" s="17" t="s">
        <v>381</v>
      </c>
      <c r="BM1528" s="229" t="s">
        <v>1116</v>
      </c>
    </row>
    <row r="1529" s="2" customFormat="1">
      <c r="A1529" s="38"/>
      <c r="B1529" s="39"/>
      <c r="C1529" s="40"/>
      <c r="D1529" s="231" t="s">
        <v>132</v>
      </c>
      <c r="E1529" s="40"/>
      <c r="F1529" s="232" t="s">
        <v>1115</v>
      </c>
      <c r="G1529" s="40"/>
      <c r="H1529" s="40"/>
      <c r="I1529" s="233"/>
      <c r="J1529" s="40"/>
      <c r="K1529" s="40"/>
      <c r="L1529" s="44"/>
      <c r="M1529" s="234"/>
      <c r="N1529" s="235"/>
      <c r="O1529" s="91"/>
      <c r="P1529" s="91"/>
      <c r="Q1529" s="91"/>
      <c r="R1529" s="91"/>
      <c r="S1529" s="91"/>
      <c r="T1529" s="92"/>
      <c r="U1529" s="38"/>
      <c r="V1529" s="38"/>
      <c r="W1529" s="38"/>
      <c r="X1529" s="38"/>
      <c r="Y1529" s="38"/>
      <c r="Z1529" s="38"/>
      <c r="AA1529" s="38"/>
      <c r="AB1529" s="38"/>
      <c r="AC1529" s="38"/>
      <c r="AD1529" s="38"/>
      <c r="AE1529" s="38"/>
      <c r="AT1529" s="17" t="s">
        <v>132</v>
      </c>
      <c r="AU1529" s="17" t="s">
        <v>90</v>
      </c>
    </row>
    <row r="1530" s="13" customFormat="1">
      <c r="A1530" s="13"/>
      <c r="B1530" s="236"/>
      <c r="C1530" s="237"/>
      <c r="D1530" s="231" t="s">
        <v>134</v>
      </c>
      <c r="E1530" s="238" t="s">
        <v>1</v>
      </c>
      <c r="F1530" s="239" t="s">
        <v>300</v>
      </c>
      <c r="G1530" s="237"/>
      <c r="H1530" s="238" t="s">
        <v>1</v>
      </c>
      <c r="I1530" s="240"/>
      <c r="J1530" s="237"/>
      <c r="K1530" s="237"/>
      <c r="L1530" s="241"/>
      <c r="M1530" s="242"/>
      <c r="N1530" s="243"/>
      <c r="O1530" s="243"/>
      <c r="P1530" s="243"/>
      <c r="Q1530" s="243"/>
      <c r="R1530" s="243"/>
      <c r="S1530" s="243"/>
      <c r="T1530" s="244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45" t="s">
        <v>134</v>
      </c>
      <c r="AU1530" s="245" t="s">
        <v>90</v>
      </c>
      <c r="AV1530" s="13" t="s">
        <v>88</v>
      </c>
      <c r="AW1530" s="13" t="s">
        <v>38</v>
      </c>
      <c r="AX1530" s="13" t="s">
        <v>80</v>
      </c>
      <c r="AY1530" s="245" t="s">
        <v>124</v>
      </c>
    </row>
    <row r="1531" s="13" customFormat="1">
      <c r="A1531" s="13"/>
      <c r="B1531" s="236"/>
      <c r="C1531" s="237"/>
      <c r="D1531" s="231" t="s">
        <v>134</v>
      </c>
      <c r="E1531" s="238" t="s">
        <v>1</v>
      </c>
      <c r="F1531" s="239" t="s">
        <v>1117</v>
      </c>
      <c r="G1531" s="237"/>
      <c r="H1531" s="238" t="s">
        <v>1</v>
      </c>
      <c r="I1531" s="240"/>
      <c r="J1531" s="237"/>
      <c r="K1531" s="237"/>
      <c r="L1531" s="241"/>
      <c r="M1531" s="242"/>
      <c r="N1531" s="243"/>
      <c r="O1531" s="243"/>
      <c r="P1531" s="243"/>
      <c r="Q1531" s="243"/>
      <c r="R1531" s="243"/>
      <c r="S1531" s="243"/>
      <c r="T1531" s="244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45" t="s">
        <v>134</v>
      </c>
      <c r="AU1531" s="245" t="s">
        <v>90</v>
      </c>
      <c r="AV1531" s="13" t="s">
        <v>88</v>
      </c>
      <c r="AW1531" s="13" t="s">
        <v>38</v>
      </c>
      <c r="AX1531" s="13" t="s">
        <v>80</v>
      </c>
      <c r="AY1531" s="245" t="s">
        <v>124</v>
      </c>
    </row>
    <row r="1532" s="14" customFormat="1">
      <c r="A1532" s="14"/>
      <c r="B1532" s="246"/>
      <c r="C1532" s="247"/>
      <c r="D1532" s="231" t="s">
        <v>134</v>
      </c>
      <c r="E1532" s="248" t="s">
        <v>1</v>
      </c>
      <c r="F1532" s="249" t="s">
        <v>1118</v>
      </c>
      <c r="G1532" s="247"/>
      <c r="H1532" s="250">
        <v>80.099999999999994</v>
      </c>
      <c r="I1532" s="251"/>
      <c r="J1532" s="247"/>
      <c r="K1532" s="247"/>
      <c r="L1532" s="252"/>
      <c r="M1532" s="253"/>
      <c r="N1532" s="254"/>
      <c r="O1532" s="254"/>
      <c r="P1532" s="254"/>
      <c r="Q1532" s="254"/>
      <c r="R1532" s="254"/>
      <c r="S1532" s="254"/>
      <c r="T1532" s="255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56" t="s">
        <v>134</v>
      </c>
      <c r="AU1532" s="256" t="s">
        <v>90</v>
      </c>
      <c r="AV1532" s="14" t="s">
        <v>90</v>
      </c>
      <c r="AW1532" s="14" t="s">
        <v>38</v>
      </c>
      <c r="AX1532" s="14" t="s">
        <v>80</v>
      </c>
      <c r="AY1532" s="256" t="s">
        <v>124</v>
      </c>
    </row>
    <row r="1533" s="15" customFormat="1">
      <c r="A1533" s="15"/>
      <c r="B1533" s="257"/>
      <c r="C1533" s="258"/>
      <c r="D1533" s="231" t="s">
        <v>134</v>
      </c>
      <c r="E1533" s="259" t="s">
        <v>1</v>
      </c>
      <c r="F1533" s="260" t="s">
        <v>138</v>
      </c>
      <c r="G1533" s="258"/>
      <c r="H1533" s="261">
        <v>80.099999999999994</v>
      </c>
      <c r="I1533" s="262"/>
      <c r="J1533" s="258"/>
      <c r="K1533" s="258"/>
      <c r="L1533" s="263"/>
      <c r="M1533" s="264"/>
      <c r="N1533" s="265"/>
      <c r="O1533" s="265"/>
      <c r="P1533" s="265"/>
      <c r="Q1533" s="265"/>
      <c r="R1533" s="265"/>
      <c r="S1533" s="265"/>
      <c r="T1533" s="266"/>
      <c r="U1533" s="15"/>
      <c r="V1533" s="15"/>
      <c r="W1533" s="15"/>
      <c r="X1533" s="15"/>
      <c r="Y1533" s="15"/>
      <c r="Z1533" s="15"/>
      <c r="AA1533" s="15"/>
      <c r="AB1533" s="15"/>
      <c r="AC1533" s="15"/>
      <c r="AD1533" s="15"/>
      <c r="AE1533" s="15"/>
      <c r="AT1533" s="267" t="s">
        <v>134</v>
      </c>
      <c r="AU1533" s="267" t="s">
        <v>90</v>
      </c>
      <c r="AV1533" s="15" t="s">
        <v>131</v>
      </c>
      <c r="AW1533" s="15" t="s">
        <v>38</v>
      </c>
      <c r="AX1533" s="15" t="s">
        <v>88</v>
      </c>
      <c r="AY1533" s="267" t="s">
        <v>124</v>
      </c>
    </row>
    <row r="1534" s="2" customFormat="1" ht="24.15" customHeight="1">
      <c r="A1534" s="38"/>
      <c r="B1534" s="39"/>
      <c r="C1534" s="218" t="s">
        <v>1119</v>
      </c>
      <c r="D1534" s="218" t="s">
        <v>126</v>
      </c>
      <c r="E1534" s="219" t="s">
        <v>1120</v>
      </c>
      <c r="F1534" s="220" t="s">
        <v>1121</v>
      </c>
      <c r="G1534" s="221" t="s">
        <v>199</v>
      </c>
      <c r="H1534" s="222">
        <v>50</v>
      </c>
      <c r="I1534" s="223"/>
      <c r="J1534" s="224">
        <f>ROUND(I1534*H1534,2)</f>
        <v>0</v>
      </c>
      <c r="K1534" s="220" t="s">
        <v>214</v>
      </c>
      <c r="L1534" s="44"/>
      <c r="M1534" s="225" t="s">
        <v>1</v>
      </c>
      <c r="N1534" s="226" t="s">
        <v>45</v>
      </c>
      <c r="O1534" s="91"/>
      <c r="P1534" s="227">
        <f>O1534*H1534</f>
        <v>0</v>
      </c>
      <c r="Q1534" s="227">
        <v>0</v>
      </c>
      <c r="R1534" s="227">
        <f>Q1534*H1534</f>
        <v>0</v>
      </c>
      <c r="S1534" s="227">
        <v>0</v>
      </c>
      <c r="T1534" s="228">
        <f>S1534*H1534</f>
        <v>0</v>
      </c>
      <c r="U1534" s="38"/>
      <c r="V1534" s="38"/>
      <c r="W1534" s="38"/>
      <c r="X1534" s="38"/>
      <c r="Y1534" s="38"/>
      <c r="Z1534" s="38"/>
      <c r="AA1534" s="38"/>
      <c r="AB1534" s="38"/>
      <c r="AC1534" s="38"/>
      <c r="AD1534" s="38"/>
      <c r="AE1534" s="38"/>
      <c r="AR1534" s="229" t="s">
        <v>381</v>
      </c>
      <c r="AT1534" s="229" t="s">
        <v>126</v>
      </c>
      <c r="AU1534" s="229" t="s">
        <v>90</v>
      </c>
      <c r="AY1534" s="17" t="s">
        <v>124</v>
      </c>
      <c r="BE1534" s="230">
        <f>IF(N1534="základní",J1534,0)</f>
        <v>0</v>
      </c>
      <c r="BF1534" s="230">
        <f>IF(N1534="snížená",J1534,0)</f>
        <v>0</v>
      </c>
      <c r="BG1534" s="230">
        <f>IF(N1534="zákl. přenesená",J1534,0)</f>
        <v>0</v>
      </c>
      <c r="BH1534" s="230">
        <f>IF(N1534="sníž. přenesená",J1534,0)</f>
        <v>0</v>
      </c>
      <c r="BI1534" s="230">
        <f>IF(N1534="nulová",J1534,0)</f>
        <v>0</v>
      </c>
      <c r="BJ1534" s="17" t="s">
        <v>88</v>
      </c>
      <c r="BK1534" s="230">
        <f>ROUND(I1534*H1534,2)</f>
        <v>0</v>
      </c>
      <c r="BL1534" s="17" t="s">
        <v>381</v>
      </c>
      <c r="BM1534" s="229" t="s">
        <v>1122</v>
      </c>
    </row>
    <row r="1535" s="2" customFormat="1">
      <c r="A1535" s="38"/>
      <c r="B1535" s="39"/>
      <c r="C1535" s="40"/>
      <c r="D1535" s="231" t="s">
        <v>132</v>
      </c>
      <c r="E1535" s="40"/>
      <c r="F1535" s="232" t="s">
        <v>1121</v>
      </c>
      <c r="G1535" s="40"/>
      <c r="H1535" s="40"/>
      <c r="I1535" s="233"/>
      <c r="J1535" s="40"/>
      <c r="K1535" s="40"/>
      <c r="L1535" s="44"/>
      <c r="M1535" s="234"/>
      <c r="N1535" s="235"/>
      <c r="O1535" s="91"/>
      <c r="P1535" s="91"/>
      <c r="Q1535" s="91"/>
      <c r="R1535" s="91"/>
      <c r="S1535" s="91"/>
      <c r="T1535" s="92"/>
      <c r="U1535" s="38"/>
      <c r="V1535" s="38"/>
      <c r="W1535" s="38"/>
      <c r="X1535" s="38"/>
      <c r="Y1535" s="38"/>
      <c r="Z1535" s="38"/>
      <c r="AA1535" s="38"/>
      <c r="AB1535" s="38"/>
      <c r="AC1535" s="38"/>
      <c r="AD1535" s="38"/>
      <c r="AE1535" s="38"/>
      <c r="AT1535" s="17" t="s">
        <v>132</v>
      </c>
      <c r="AU1535" s="17" t="s">
        <v>90</v>
      </c>
    </row>
    <row r="1536" s="13" customFormat="1">
      <c r="A1536" s="13"/>
      <c r="B1536" s="236"/>
      <c r="C1536" s="237"/>
      <c r="D1536" s="231" t="s">
        <v>134</v>
      </c>
      <c r="E1536" s="238" t="s">
        <v>1</v>
      </c>
      <c r="F1536" s="239" t="s">
        <v>300</v>
      </c>
      <c r="G1536" s="237"/>
      <c r="H1536" s="238" t="s">
        <v>1</v>
      </c>
      <c r="I1536" s="240"/>
      <c r="J1536" s="237"/>
      <c r="K1536" s="237"/>
      <c r="L1536" s="241"/>
      <c r="M1536" s="242"/>
      <c r="N1536" s="243"/>
      <c r="O1536" s="243"/>
      <c r="P1536" s="243"/>
      <c r="Q1536" s="243"/>
      <c r="R1536" s="243"/>
      <c r="S1536" s="243"/>
      <c r="T1536" s="244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45" t="s">
        <v>134</v>
      </c>
      <c r="AU1536" s="245" t="s">
        <v>90</v>
      </c>
      <c r="AV1536" s="13" t="s">
        <v>88</v>
      </c>
      <c r="AW1536" s="13" t="s">
        <v>38</v>
      </c>
      <c r="AX1536" s="13" t="s">
        <v>80</v>
      </c>
      <c r="AY1536" s="245" t="s">
        <v>124</v>
      </c>
    </row>
    <row r="1537" s="13" customFormat="1">
      <c r="A1537" s="13"/>
      <c r="B1537" s="236"/>
      <c r="C1537" s="237"/>
      <c r="D1537" s="231" t="s">
        <v>134</v>
      </c>
      <c r="E1537" s="238" t="s">
        <v>1</v>
      </c>
      <c r="F1537" s="239" t="s">
        <v>1123</v>
      </c>
      <c r="G1537" s="237"/>
      <c r="H1537" s="238" t="s">
        <v>1</v>
      </c>
      <c r="I1537" s="240"/>
      <c r="J1537" s="237"/>
      <c r="K1537" s="237"/>
      <c r="L1537" s="241"/>
      <c r="M1537" s="242"/>
      <c r="N1537" s="243"/>
      <c r="O1537" s="243"/>
      <c r="P1537" s="243"/>
      <c r="Q1537" s="243"/>
      <c r="R1537" s="243"/>
      <c r="S1537" s="243"/>
      <c r="T1537" s="244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45" t="s">
        <v>134</v>
      </c>
      <c r="AU1537" s="245" t="s">
        <v>90</v>
      </c>
      <c r="AV1537" s="13" t="s">
        <v>88</v>
      </c>
      <c r="AW1537" s="13" t="s">
        <v>38</v>
      </c>
      <c r="AX1537" s="13" t="s">
        <v>80</v>
      </c>
      <c r="AY1537" s="245" t="s">
        <v>124</v>
      </c>
    </row>
    <row r="1538" s="14" customFormat="1">
      <c r="A1538" s="14"/>
      <c r="B1538" s="246"/>
      <c r="C1538" s="247"/>
      <c r="D1538" s="231" t="s">
        <v>134</v>
      </c>
      <c r="E1538" s="248" t="s">
        <v>1</v>
      </c>
      <c r="F1538" s="249" t="s">
        <v>1124</v>
      </c>
      <c r="G1538" s="247"/>
      <c r="H1538" s="250">
        <v>50</v>
      </c>
      <c r="I1538" s="251"/>
      <c r="J1538" s="247"/>
      <c r="K1538" s="247"/>
      <c r="L1538" s="252"/>
      <c r="M1538" s="253"/>
      <c r="N1538" s="254"/>
      <c r="O1538" s="254"/>
      <c r="P1538" s="254"/>
      <c r="Q1538" s="254"/>
      <c r="R1538" s="254"/>
      <c r="S1538" s="254"/>
      <c r="T1538" s="255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56" t="s">
        <v>134</v>
      </c>
      <c r="AU1538" s="256" t="s">
        <v>90</v>
      </c>
      <c r="AV1538" s="14" t="s">
        <v>90</v>
      </c>
      <c r="AW1538" s="14" t="s">
        <v>38</v>
      </c>
      <c r="AX1538" s="14" t="s">
        <v>80</v>
      </c>
      <c r="AY1538" s="256" t="s">
        <v>124</v>
      </c>
    </row>
    <row r="1539" s="15" customFormat="1">
      <c r="A1539" s="15"/>
      <c r="B1539" s="257"/>
      <c r="C1539" s="258"/>
      <c r="D1539" s="231" t="s">
        <v>134</v>
      </c>
      <c r="E1539" s="259" t="s">
        <v>1</v>
      </c>
      <c r="F1539" s="260" t="s">
        <v>138</v>
      </c>
      <c r="G1539" s="258"/>
      <c r="H1539" s="261">
        <v>50</v>
      </c>
      <c r="I1539" s="262"/>
      <c r="J1539" s="258"/>
      <c r="K1539" s="258"/>
      <c r="L1539" s="263"/>
      <c r="M1539" s="264"/>
      <c r="N1539" s="265"/>
      <c r="O1539" s="265"/>
      <c r="P1539" s="265"/>
      <c r="Q1539" s="265"/>
      <c r="R1539" s="265"/>
      <c r="S1539" s="265"/>
      <c r="T1539" s="266"/>
      <c r="U1539" s="15"/>
      <c r="V1539" s="15"/>
      <c r="W1539" s="15"/>
      <c r="X1539" s="15"/>
      <c r="Y1539" s="15"/>
      <c r="Z1539" s="15"/>
      <c r="AA1539" s="15"/>
      <c r="AB1539" s="15"/>
      <c r="AC1539" s="15"/>
      <c r="AD1539" s="15"/>
      <c r="AE1539" s="15"/>
      <c r="AT1539" s="267" t="s">
        <v>134</v>
      </c>
      <c r="AU1539" s="267" t="s">
        <v>90</v>
      </c>
      <c r="AV1539" s="15" t="s">
        <v>131</v>
      </c>
      <c r="AW1539" s="15" t="s">
        <v>38</v>
      </c>
      <c r="AX1539" s="15" t="s">
        <v>88</v>
      </c>
      <c r="AY1539" s="267" t="s">
        <v>124</v>
      </c>
    </row>
    <row r="1540" s="2" customFormat="1" ht="24.15" customHeight="1">
      <c r="A1540" s="38"/>
      <c r="B1540" s="39"/>
      <c r="C1540" s="218" t="s">
        <v>717</v>
      </c>
      <c r="D1540" s="218" t="s">
        <v>126</v>
      </c>
      <c r="E1540" s="219" t="s">
        <v>1125</v>
      </c>
      <c r="F1540" s="220" t="s">
        <v>1126</v>
      </c>
      <c r="G1540" s="221" t="s">
        <v>199</v>
      </c>
      <c r="H1540" s="222">
        <v>8</v>
      </c>
      <c r="I1540" s="223"/>
      <c r="J1540" s="224">
        <f>ROUND(I1540*H1540,2)</f>
        <v>0</v>
      </c>
      <c r="K1540" s="220" t="s">
        <v>130</v>
      </c>
      <c r="L1540" s="44"/>
      <c r="M1540" s="225" t="s">
        <v>1</v>
      </c>
      <c r="N1540" s="226" t="s">
        <v>45</v>
      </c>
      <c r="O1540" s="91"/>
      <c r="P1540" s="227">
        <f>O1540*H1540</f>
        <v>0</v>
      </c>
      <c r="Q1540" s="227">
        <v>0</v>
      </c>
      <c r="R1540" s="227">
        <f>Q1540*H1540</f>
        <v>0</v>
      </c>
      <c r="S1540" s="227">
        <v>0</v>
      </c>
      <c r="T1540" s="228">
        <f>S1540*H1540</f>
        <v>0</v>
      </c>
      <c r="U1540" s="38"/>
      <c r="V1540" s="38"/>
      <c r="W1540" s="38"/>
      <c r="X1540" s="38"/>
      <c r="Y1540" s="38"/>
      <c r="Z1540" s="38"/>
      <c r="AA1540" s="38"/>
      <c r="AB1540" s="38"/>
      <c r="AC1540" s="38"/>
      <c r="AD1540" s="38"/>
      <c r="AE1540" s="38"/>
      <c r="AR1540" s="229" t="s">
        <v>381</v>
      </c>
      <c r="AT1540" s="229" t="s">
        <v>126</v>
      </c>
      <c r="AU1540" s="229" t="s">
        <v>90</v>
      </c>
      <c r="AY1540" s="17" t="s">
        <v>124</v>
      </c>
      <c r="BE1540" s="230">
        <f>IF(N1540="základní",J1540,0)</f>
        <v>0</v>
      </c>
      <c r="BF1540" s="230">
        <f>IF(N1540="snížená",J1540,0)</f>
        <v>0</v>
      </c>
      <c r="BG1540" s="230">
        <f>IF(N1540="zákl. přenesená",J1540,0)</f>
        <v>0</v>
      </c>
      <c r="BH1540" s="230">
        <f>IF(N1540="sníž. přenesená",J1540,0)</f>
        <v>0</v>
      </c>
      <c r="BI1540" s="230">
        <f>IF(N1540="nulová",J1540,0)</f>
        <v>0</v>
      </c>
      <c r="BJ1540" s="17" t="s">
        <v>88</v>
      </c>
      <c r="BK1540" s="230">
        <f>ROUND(I1540*H1540,2)</f>
        <v>0</v>
      </c>
      <c r="BL1540" s="17" t="s">
        <v>381</v>
      </c>
      <c r="BM1540" s="229" t="s">
        <v>1127</v>
      </c>
    </row>
    <row r="1541" s="2" customFormat="1">
      <c r="A1541" s="38"/>
      <c r="B1541" s="39"/>
      <c r="C1541" s="40"/>
      <c r="D1541" s="231" t="s">
        <v>132</v>
      </c>
      <c r="E1541" s="40"/>
      <c r="F1541" s="232" t="s">
        <v>1126</v>
      </c>
      <c r="G1541" s="40"/>
      <c r="H1541" s="40"/>
      <c r="I1541" s="233"/>
      <c r="J1541" s="40"/>
      <c r="K1541" s="40"/>
      <c r="L1541" s="44"/>
      <c r="M1541" s="234"/>
      <c r="N1541" s="235"/>
      <c r="O1541" s="91"/>
      <c r="P1541" s="91"/>
      <c r="Q1541" s="91"/>
      <c r="R1541" s="91"/>
      <c r="S1541" s="91"/>
      <c r="T1541" s="92"/>
      <c r="U1541" s="38"/>
      <c r="V1541" s="38"/>
      <c r="W1541" s="38"/>
      <c r="X1541" s="38"/>
      <c r="Y1541" s="38"/>
      <c r="Z1541" s="38"/>
      <c r="AA1541" s="38"/>
      <c r="AB1541" s="38"/>
      <c r="AC1541" s="38"/>
      <c r="AD1541" s="38"/>
      <c r="AE1541" s="38"/>
      <c r="AT1541" s="17" t="s">
        <v>132</v>
      </c>
      <c r="AU1541" s="17" t="s">
        <v>90</v>
      </c>
    </row>
    <row r="1542" s="13" customFormat="1">
      <c r="A1542" s="13"/>
      <c r="B1542" s="236"/>
      <c r="C1542" s="237"/>
      <c r="D1542" s="231" t="s">
        <v>134</v>
      </c>
      <c r="E1542" s="238" t="s">
        <v>1</v>
      </c>
      <c r="F1542" s="239" t="s">
        <v>300</v>
      </c>
      <c r="G1542" s="237"/>
      <c r="H1542" s="238" t="s">
        <v>1</v>
      </c>
      <c r="I1542" s="240"/>
      <c r="J1542" s="237"/>
      <c r="K1542" s="237"/>
      <c r="L1542" s="241"/>
      <c r="M1542" s="242"/>
      <c r="N1542" s="243"/>
      <c r="O1542" s="243"/>
      <c r="P1542" s="243"/>
      <c r="Q1542" s="243"/>
      <c r="R1542" s="243"/>
      <c r="S1542" s="243"/>
      <c r="T1542" s="244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45" t="s">
        <v>134</v>
      </c>
      <c r="AU1542" s="245" t="s">
        <v>90</v>
      </c>
      <c r="AV1542" s="13" t="s">
        <v>88</v>
      </c>
      <c r="AW1542" s="13" t="s">
        <v>38</v>
      </c>
      <c r="AX1542" s="13" t="s">
        <v>80</v>
      </c>
      <c r="AY1542" s="245" t="s">
        <v>124</v>
      </c>
    </row>
    <row r="1543" s="14" customFormat="1">
      <c r="A1543" s="14"/>
      <c r="B1543" s="246"/>
      <c r="C1543" s="247"/>
      <c r="D1543" s="231" t="s">
        <v>134</v>
      </c>
      <c r="E1543" s="248" t="s">
        <v>1</v>
      </c>
      <c r="F1543" s="249" t="s">
        <v>152</v>
      </c>
      <c r="G1543" s="247"/>
      <c r="H1543" s="250">
        <v>8</v>
      </c>
      <c r="I1543" s="251"/>
      <c r="J1543" s="247"/>
      <c r="K1543" s="247"/>
      <c r="L1543" s="252"/>
      <c r="M1543" s="253"/>
      <c r="N1543" s="254"/>
      <c r="O1543" s="254"/>
      <c r="P1543" s="254"/>
      <c r="Q1543" s="254"/>
      <c r="R1543" s="254"/>
      <c r="S1543" s="254"/>
      <c r="T1543" s="255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56" t="s">
        <v>134</v>
      </c>
      <c r="AU1543" s="256" t="s">
        <v>90</v>
      </c>
      <c r="AV1543" s="14" t="s">
        <v>90</v>
      </c>
      <c r="AW1543" s="14" t="s">
        <v>38</v>
      </c>
      <c r="AX1543" s="14" t="s">
        <v>80</v>
      </c>
      <c r="AY1543" s="256" t="s">
        <v>124</v>
      </c>
    </row>
    <row r="1544" s="15" customFormat="1">
      <c r="A1544" s="15"/>
      <c r="B1544" s="257"/>
      <c r="C1544" s="258"/>
      <c r="D1544" s="231" t="s">
        <v>134</v>
      </c>
      <c r="E1544" s="259" t="s">
        <v>1</v>
      </c>
      <c r="F1544" s="260" t="s">
        <v>138</v>
      </c>
      <c r="G1544" s="258"/>
      <c r="H1544" s="261">
        <v>8</v>
      </c>
      <c r="I1544" s="262"/>
      <c r="J1544" s="258"/>
      <c r="K1544" s="258"/>
      <c r="L1544" s="263"/>
      <c r="M1544" s="264"/>
      <c r="N1544" s="265"/>
      <c r="O1544" s="265"/>
      <c r="P1544" s="265"/>
      <c r="Q1544" s="265"/>
      <c r="R1544" s="265"/>
      <c r="S1544" s="265"/>
      <c r="T1544" s="266"/>
      <c r="U1544" s="15"/>
      <c r="V1544" s="15"/>
      <c r="W1544" s="15"/>
      <c r="X1544" s="15"/>
      <c r="Y1544" s="15"/>
      <c r="Z1544" s="15"/>
      <c r="AA1544" s="15"/>
      <c r="AB1544" s="15"/>
      <c r="AC1544" s="15"/>
      <c r="AD1544" s="15"/>
      <c r="AE1544" s="15"/>
      <c r="AT1544" s="267" t="s">
        <v>134</v>
      </c>
      <c r="AU1544" s="267" t="s">
        <v>90</v>
      </c>
      <c r="AV1544" s="15" t="s">
        <v>131</v>
      </c>
      <c r="AW1544" s="15" t="s">
        <v>38</v>
      </c>
      <c r="AX1544" s="15" t="s">
        <v>88</v>
      </c>
      <c r="AY1544" s="267" t="s">
        <v>124</v>
      </c>
    </row>
    <row r="1545" s="2" customFormat="1" ht="24.15" customHeight="1">
      <c r="A1545" s="38"/>
      <c r="B1545" s="39"/>
      <c r="C1545" s="268" t="s">
        <v>1128</v>
      </c>
      <c r="D1545" s="268" t="s">
        <v>170</v>
      </c>
      <c r="E1545" s="269" t="s">
        <v>1129</v>
      </c>
      <c r="F1545" s="270" t="s">
        <v>1130</v>
      </c>
      <c r="G1545" s="271" t="s">
        <v>199</v>
      </c>
      <c r="H1545" s="272">
        <v>8</v>
      </c>
      <c r="I1545" s="273"/>
      <c r="J1545" s="274">
        <f>ROUND(I1545*H1545,2)</f>
        <v>0</v>
      </c>
      <c r="K1545" s="270" t="s">
        <v>130</v>
      </c>
      <c r="L1545" s="275"/>
      <c r="M1545" s="276" t="s">
        <v>1</v>
      </c>
      <c r="N1545" s="277" t="s">
        <v>45</v>
      </c>
      <c r="O1545" s="91"/>
      <c r="P1545" s="227">
        <f>O1545*H1545</f>
        <v>0</v>
      </c>
      <c r="Q1545" s="227">
        <v>0</v>
      </c>
      <c r="R1545" s="227">
        <f>Q1545*H1545</f>
        <v>0</v>
      </c>
      <c r="S1545" s="227">
        <v>0</v>
      </c>
      <c r="T1545" s="228">
        <f>S1545*H1545</f>
        <v>0</v>
      </c>
      <c r="U1545" s="38"/>
      <c r="V1545" s="38"/>
      <c r="W1545" s="38"/>
      <c r="X1545" s="38"/>
      <c r="Y1545" s="38"/>
      <c r="Z1545" s="38"/>
      <c r="AA1545" s="38"/>
      <c r="AB1545" s="38"/>
      <c r="AC1545" s="38"/>
      <c r="AD1545" s="38"/>
      <c r="AE1545" s="38"/>
      <c r="AR1545" s="229" t="s">
        <v>391</v>
      </c>
      <c r="AT1545" s="229" t="s">
        <v>170</v>
      </c>
      <c r="AU1545" s="229" t="s">
        <v>90</v>
      </c>
      <c r="AY1545" s="17" t="s">
        <v>124</v>
      </c>
      <c r="BE1545" s="230">
        <f>IF(N1545="základní",J1545,0)</f>
        <v>0</v>
      </c>
      <c r="BF1545" s="230">
        <f>IF(N1545="snížená",J1545,0)</f>
        <v>0</v>
      </c>
      <c r="BG1545" s="230">
        <f>IF(N1545="zákl. přenesená",J1545,0)</f>
        <v>0</v>
      </c>
      <c r="BH1545" s="230">
        <f>IF(N1545="sníž. přenesená",J1545,0)</f>
        <v>0</v>
      </c>
      <c r="BI1545" s="230">
        <f>IF(N1545="nulová",J1545,0)</f>
        <v>0</v>
      </c>
      <c r="BJ1545" s="17" t="s">
        <v>88</v>
      </c>
      <c r="BK1545" s="230">
        <f>ROUND(I1545*H1545,2)</f>
        <v>0</v>
      </c>
      <c r="BL1545" s="17" t="s">
        <v>381</v>
      </c>
      <c r="BM1545" s="229" t="s">
        <v>1131</v>
      </c>
    </row>
    <row r="1546" s="2" customFormat="1">
      <c r="A1546" s="38"/>
      <c r="B1546" s="39"/>
      <c r="C1546" s="40"/>
      <c r="D1546" s="231" t="s">
        <v>132</v>
      </c>
      <c r="E1546" s="40"/>
      <c r="F1546" s="232" t="s">
        <v>1130</v>
      </c>
      <c r="G1546" s="40"/>
      <c r="H1546" s="40"/>
      <c r="I1546" s="233"/>
      <c r="J1546" s="40"/>
      <c r="K1546" s="40"/>
      <c r="L1546" s="44"/>
      <c r="M1546" s="234"/>
      <c r="N1546" s="235"/>
      <c r="O1546" s="91"/>
      <c r="P1546" s="91"/>
      <c r="Q1546" s="91"/>
      <c r="R1546" s="91"/>
      <c r="S1546" s="91"/>
      <c r="T1546" s="92"/>
      <c r="U1546" s="38"/>
      <c r="V1546" s="38"/>
      <c r="W1546" s="38"/>
      <c r="X1546" s="38"/>
      <c r="Y1546" s="38"/>
      <c r="Z1546" s="38"/>
      <c r="AA1546" s="38"/>
      <c r="AB1546" s="38"/>
      <c r="AC1546" s="38"/>
      <c r="AD1546" s="38"/>
      <c r="AE1546" s="38"/>
      <c r="AT1546" s="17" t="s">
        <v>132</v>
      </c>
      <c r="AU1546" s="17" t="s">
        <v>90</v>
      </c>
    </row>
    <row r="1547" s="13" customFormat="1">
      <c r="A1547" s="13"/>
      <c r="B1547" s="236"/>
      <c r="C1547" s="237"/>
      <c r="D1547" s="231" t="s">
        <v>134</v>
      </c>
      <c r="E1547" s="238" t="s">
        <v>1</v>
      </c>
      <c r="F1547" s="239" t="s">
        <v>300</v>
      </c>
      <c r="G1547" s="237"/>
      <c r="H1547" s="238" t="s">
        <v>1</v>
      </c>
      <c r="I1547" s="240"/>
      <c r="J1547" s="237"/>
      <c r="K1547" s="237"/>
      <c r="L1547" s="241"/>
      <c r="M1547" s="242"/>
      <c r="N1547" s="243"/>
      <c r="O1547" s="243"/>
      <c r="P1547" s="243"/>
      <c r="Q1547" s="243"/>
      <c r="R1547" s="243"/>
      <c r="S1547" s="243"/>
      <c r="T1547" s="244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45" t="s">
        <v>134</v>
      </c>
      <c r="AU1547" s="245" t="s">
        <v>90</v>
      </c>
      <c r="AV1547" s="13" t="s">
        <v>88</v>
      </c>
      <c r="AW1547" s="13" t="s">
        <v>38</v>
      </c>
      <c r="AX1547" s="13" t="s">
        <v>80</v>
      </c>
      <c r="AY1547" s="245" t="s">
        <v>124</v>
      </c>
    </row>
    <row r="1548" s="14" customFormat="1">
      <c r="A1548" s="14"/>
      <c r="B1548" s="246"/>
      <c r="C1548" s="247"/>
      <c r="D1548" s="231" t="s">
        <v>134</v>
      </c>
      <c r="E1548" s="248" t="s">
        <v>1</v>
      </c>
      <c r="F1548" s="249" t="s">
        <v>152</v>
      </c>
      <c r="G1548" s="247"/>
      <c r="H1548" s="250">
        <v>8</v>
      </c>
      <c r="I1548" s="251"/>
      <c r="J1548" s="247"/>
      <c r="K1548" s="247"/>
      <c r="L1548" s="252"/>
      <c r="M1548" s="253"/>
      <c r="N1548" s="254"/>
      <c r="O1548" s="254"/>
      <c r="P1548" s="254"/>
      <c r="Q1548" s="254"/>
      <c r="R1548" s="254"/>
      <c r="S1548" s="254"/>
      <c r="T1548" s="255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56" t="s">
        <v>134</v>
      </c>
      <c r="AU1548" s="256" t="s">
        <v>90</v>
      </c>
      <c r="AV1548" s="14" t="s">
        <v>90</v>
      </c>
      <c r="AW1548" s="14" t="s">
        <v>38</v>
      </c>
      <c r="AX1548" s="14" t="s">
        <v>80</v>
      </c>
      <c r="AY1548" s="256" t="s">
        <v>124</v>
      </c>
    </row>
    <row r="1549" s="15" customFormat="1">
      <c r="A1549" s="15"/>
      <c r="B1549" s="257"/>
      <c r="C1549" s="258"/>
      <c r="D1549" s="231" t="s">
        <v>134</v>
      </c>
      <c r="E1549" s="259" t="s">
        <v>1</v>
      </c>
      <c r="F1549" s="260" t="s">
        <v>138</v>
      </c>
      <c r="G1549" s="258"/>
      <c r="H1549" s="261">
        <v>8</v>
      </c>
      <c r="I1549" s="262"/>
      <c r="J1549" s="258"/>
      <c r="K1549" s="258"/>
      <c r="L1549" s="263"/>
      <c r="M1549" s="264"/>
      <c r="N1549" s="265"/>
      <c r="O1549" s="265"/>
      <c r="P1549" s="265"/>
      <c r="Q1549" s="265"/>
      <c r="R1549" s="265"/>
      <c r="S1549" s="265"/>
      <c r="T1549" s="266"/>
      <c r="U1549" s="15"/>
      <c r="V1549" s="15"/>
      <c r="W1549" s="15"/>
      <c r="X1549" s="15"/>
      <c r="Y1549" s="15"/>
      <c r="Z1549" s="15"/>
      <c r="AA1549" s="15"/>
      <c r="AB1549" s="15"/>
      <c r="AC1549" s="15"/>
      <c r="AD1549" s="15"/>
      <c r="AE1549" s="15"/>
      <c r="AT1549" s="267" t="s">
        <v>134</v>
      </c>
      <c r="AU1549" s="267" t="s">
        <v>90</v>
      </c>
      <c r="AV1549" s="15" t="s">
        <v>131</v>
      </c>
      <c r="AW1549" s="15" t="s">
        <v>38</v>
      </c>
      <c r="AX1549" s="15" t="s">
        <v>88</v>
      </c>
      <c r="AY1549" s="267" t="s">
        <v>124</v>
      </c>
    </row>
    <row r="1550" s="2" customFormat="1" ht="24.15" customHeight="1">
      <c r="A1550" s="38"/>
      <c r="B1550" s="39"/>
      <c r="C1550" s="218" t="s">
        <v>722</v>
      </c>
      <c r="D1550" s="218" t="s">
        <v>126</v>
      </c>
      <c r="E1550" s="219" t="s">
        <v>1132</v>
      </c>
      <c r="F1550" s="220" t="s">
        <v>1133</v>
      </c>
      <c r="G1550" s="221" t="s">
        <v>129</v>
      </c>
      <c r="H1550" s="222">
        <v>72</v>
      </c>
      <c r="I1550" s="223"/>
      <c r="J1550" s="224">
        <f>ROUND(I1550*H1550,2)</f>
        <v>0</v>
      </c>
      <c r="K1550" s="220" t="s">
        <v>130</v>
      </c>
      <c r="L1550" s="44"/>
      <c r="M1550" s="225" t="s">
        <v>1</v>
      </c>
      <c r="N1550" s="226" t="s">
        <v>45</v>
      </c>
      <c r="O1550" s="91"/>
      <c r="P1550" s="227">
        <f>O1550*H1550</f>
        <v>0</v>
      </c>
      <c r="Q1550" s="227">
        <v>0</v>
      </c>
      <c r="R1550" s="227">
        <f>Q1550*H1550</f>
        <v>0</v>
      </c>
      <c r="S1550" s="227">
        <v>0</v>
      </c>
      <c r="T1550" s="228">
        <f>S1550*H1550</f>
        <v>0</v>
      </c>
      <c r="U1550" s="38"/>
      <c r="V1550" s="38"/>
      <c r="W1550" s="38"/>
      <c r="X1550" s="38"/>
      <c r="Y1550" s="38"/>
      <c r="Z1550" s="38"/>
      <c r="AA1550" s="38"/>
      <c r="AB1550" s="38"/>
      <c r="AC1550" s="38"/>
      <c r="AD1550" s="38"/>
      <c r="AE1550" s="38"/>
      <c r="AR1550" s="229" t="s">
        <v>381</v>
      </c>
      <c r="AT1550" s="229" t="s">
        <v>126</v>
      </c>
      <c r="AU1550" s="229" t="s">
        <v>90</v>
      </c>
      <c r="AY1550" s="17" t="s">
        <v>124</v>
      </c>
      <c r="BE1550" s="230">
        <f>IF(N1550="základní",J1550,0)</f>
        <v>0</v>
      </c>
      <c r="BF1550" s="230">
        <f>IF(N1550="snížená",J1550,0)</f>
        <v>0</v>
      </c>
      <c r="BG1550" s="230">
        <f>IF(N1550="zákl. přenesená",J1550,0)</f>
        <v>0</v>
      </c>
      <c r="BH1550" s="230">
        <f>IF(N1550="sníž. přenesená",J1550,0)</f>
        <v>0</v>
      </c>
      <c r="BI1550" s="230">
        <f>IF(N1550="nulová",J1550,0)</f>
        <v>0</v>
      </c>
      <c r="BJ1550" s="17" t="s">
        <v>88</v>
      </c>
      <c r="BK1550" s="230">
        <f>ROUND(I1550*H1550,2)</f>
        <v>0</v>
      </c>
      <c r="BL1550" s="17" t="s">
        <v>381</v>
      </c>
      <c r="BM1550" s="229" t="s">
        <v>1134</v>
      </c>
    </row>
    <row r="1551" s="2" customFormat="1">
      <c r="A1551" s="38"/>
      <c r="B1551" s="39"/>
      <c r="C1551" s="40"/>
      <c r="D1551" s="231" t="s">
        <v>132</v>
      </c>
      <c r="E1551" s="40"/>
      <c r="F1551" s="232" t="s">
        <v>1133</v>
      </c>
      <c r="G1551" s="40"/>
      <c r="H1551" s="40"/>
      <c r="I1551" s="233"/>
      <c r="J1551" s="40"/>
      <c r="K1551" s="40"/>
      <c r="L1551" s="44"/>
      <c r="M1551" s="234"/>
      <c r="N1551" s="235"/>
      <c r="O1551" s="91"/>
      <c r="P1551" s="91"/>
      <c r="Q1551" s="91"/>
      <c r="R1551" s="91"/>
      <c r="S1551" s="91"/>
      <c r="T1551" s="92"/>
      <c r="U1551" s="38"/>
      <c r="V1551" s="38"/>
      <c r="W1551" s="38"/>
      <c r="X1551" s="38"/>
      <c r="Y1551" s="38"/>
      <c r="Z1551" s="38"/>
      <c r="AA1551" s="38"/>
      <c r="AB1551" s="38"/>
      <c r="AC1551" s="38"/>
      <c r="AD1551" s="38"/>
      <c r="AE1551" s="38"/>
      <c r="AT1551" s="17" t="s">
        <v>132</v>
      </c>
      <c r="AU1551" s="17" t="s">
        <v>90</v>
      </c>
    </row>
    <row r="1552" s="13" customFormat="1">
      <c r="A1552" s="13"/>
      <c r="B1552" s="236"/>
      <c r="C1552" s="237"/>
      <c r="D1552" s="231" t="s">
        <v>134</v>
      </c>
      <c r="E1552" s="238" t="s">
        <v>1</v>
      </c>
      <c r="F1552" s="239" t="s">
        <v>300</v>
      </c>
      <c r="G1552" s="237"/>
      <c r="H1552" s="238" t="s">
        <v>1</v>
      </c>
      <c r="I1552" s="240"/>
      <c r="J1552" s="237"/>
      <c r="K1552" s="237"/>
      <c r="L1552" s="241"/>
      <c r="M1552" s="242"/>
      <c r="N1552" s="243"/>
      <c r="O1552" s="243"/>
      <c r="P1552" s="243"/>
      <c r="Q1552" s="243"/>
      <c r="R1552" s="243"/>
      <c r="S1552" s="243"/>
      <c r="T1552" s="244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45" t="s">
        <v>134</v>
      </c>
      <c r="AU1552" s="245" t="s">
        <v>90</v>
      </c>
      <c r="AV1552" s="13" t="s">
        <v>88</v>
      </c>
      <c r="AW1552" s="13" t="s">
        <v>38</v>
      </c>
      <c r="AX1552" s="13" t="s">
        <v>80</v>
      </c>
      <c r="AY1552" s="245" t="s">
        <v>124</v>
      </c>
    </row>
    <row r="1553" s="13" customFormat="1">
      <c r="A1553" s="13"/>
      <c r="B1553" s="236"/>
      <c r="C1553" s="237"/>
      <c r="D1553" s="231" t="s">
        <v>134</v>
      </c>
      <c r="E1553" s="238" t="s">
        <v>1</v>
      </c>
      <c r="F1553" s="239" t="s">
        <v>437</v>
      </c>
      <c r="G1553" s="237"/>
      <c r="H1553" s="238" t="s">
        <v>1</v>
      </c>
      <c r="I1553" s="240"/>
      <c r="J1553" s="237"/>
      <c r="K1553" s="237"/>
      <c r="L1553" s="241"/>
      <c r="M1553" s="242"/>
      <c r="N1553" s="243"/>
      <c r="O1553" s="243"/>
      <c r="P1553" s="243"/>
      <c r="Q1553" s="243"/>
      <c r="R1553" s="243"/>
      <c r="S1553" s="243"/>
      <c r="T1553" s="244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45" t="s">
        <v>134</v>
      </c>
      <c r="AU1553" s="245" t="s">
        <v>90</v>
      </c>
      <c r="AV1553" s="13" t="s">
        <v>88</v>
      </c>
      <c r="AW1553" s="13" t="s">
        <v>38</v>
      </c>
      <c r="AX1553" s="13" t="s">
        <v>80</v>
      </c>
      <c r="AY1553" s="245" t="s">
        <v>124</v>
      </c>
    </row>
    <row r="1554" s="13" customFormat="1">
      <c r="A1554" s="13"/>
      <c r="B1554" s="236"/>
      <c r="C1554" s="237"/>
      <c r="D1554" s="231" t="s">
        <v>134</v>
      </c>
      <c r="E1554" s="238" t="s">
        <v>1</v>
      </c>
      <c r="F1554" s="239" t="s">
        <v>1135</v>
      </c>
      <c r="G1554" s="237"/>
      <c r="H1554" s="238" t="s">
        <v>1</v>
      </c>
      <c r="I1554" s="240"/>
      <c r="J1554" s="237"/>
      <c r="K1554" s="237"/>
      <c r="L1554" s="241"/>
      <c r="M1554" s="242"/>
      <c r="N1554" s="243"/>
      <c r="O1554" s="243"/>
      <c r="P1554" s="243"/>
      <c r="Q1554" s="243"/>
      <c r="R1554" s="243"/>
      <c r="S1554" s="243"/>
      <c r="T1554" s="244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45" t="s">
        <v>134</v>
      </c>
      <c r="AU1554" s="245" t="s">
        <v>90</v>
      </c>
      <c r="AV1554" s="13" t="s">
        <v>88</v>
      </c>
      <c r="AW1554" s="13" t="s">
        <v>38</v>
      </c>
      <c r="AX1554" s="13" t="s">
        <v>80</v>
      </c>
      <c r="AY1554" s="245" t="s">
        <v>124</v>
      </c>
    </row>
    <row r="1555" s="14" customFormat="1">
      <c r="A1555" s="14"/>
      <c r="B1555" s="246"/>
      <c r="C1555" s="247"/>
      <c r="D1555" s="231" t="s">
        <v>134</v>
      </c>
      <c r="E1555" s="248" t="s">
        <v>1</v>
      </c>
      <c r="F1555" s="249" t="s">
        <v>80</v>
      </c>
      <c r="G1555" s="247"/>
      <c r="H1555" s="250">
        <v>0</v>
      </c>
      <c r="I1555" s="251"/>
      <c r="J1555" s="247"/>
      <c r="K1555" s="247"/>
      <c r="L1555" s="252"/>
      <c r="M1555" s="253"/>
      <c r="N1555" s="254"/>
      <c r="O1555" s="254"/>
      <c r="P1555" s="254"/>
      <c r="Q1555" s="254"/>
      <c r="R1555" s="254"/>
      <c r="S1555" s="254"/>
      <c r="T1555" s="255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56" t="s">
        <v>134</v>
      </c>
      <c r="AU1555" s="256" t="s">
        <v>90</v>
      </c>
      <c r="AV1555" s="14" t="s">
        <v>90</v>
      </c>
      <c r="AW1555" s="14" t="s">
        <v>38</v>
      </c>
      <c r="AX1555" s="14" t="s">
        <v>80</v>
      </c>
      <c r="AY1555" s="256" t="s">
        <v>124</v>
      </c>
    </row>
    <row r="1556" s="13" customFormat="1">
      <c r="A1556" s="13"/>
      <c r="B1556" s="236"/>
      <c r="C1556" s="237"/>
      <c r="D1556" s="231" t="s">
        <v>134</v>
      </c>
      <c r="E1556" s="238" t="s">
        <v>1</v>
      </c>
      <c r="F1556" s="239" t="s">
        <v>1136</v>
      </c>
      <c r="G1556" s="237"/>
      <c r="H1556" s="238" t="s">
        <v>1</v>
      </c>
      <c r="I1556" s="240"/>
      <c r="J1556" s="237"/>
      <c r="K1556" s="237"/>
      <c r="L1556" s="241"/>
      <c r="M1556" s="242"/>
      <c r="N1556" s="243"/>
      <c r="O1556" s="243"/>
      <c r="P1556" s="243"/>
      <c r="Q1556" s="243"/>
      <c r="R1556" s="243"/>
      <c r="S1556" s="243"/>
      <c r="T1556" s="244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45" t="s">
        <v>134</v>
      </c>
      <c r="AU1556" s="245" t="s">
        <v>90</v>
      </c>
      <c r="AV1556" s="13" t="s">
        <v>88</v>
      </c>
      <c r="AW1556" s="13" t="s">
        <v>38</v>
      </c>
      <c r="AX1556" s="13" t="s">
        <v>80</v>
      </c>
      <c r="AY1556" s="245" t="s">
        <v>124</v>
      </c>
    </row>
    <row r="1557" s="14" customFormat="1">
      <c r="A1557" s="14"/>
      <c r="B1557" s="246"/>
      <c r="C1557" s="247"/>
      <c r="D1557" s="231" t="s">
        <v>134</v>
      </c>
      <c r="E1557" s="248" t="s">
        <v>1</v>
      </c>
      <c r="F1557" s="249" t="s">
        <v>1137</v>
      </c>
      <c r="G1557" s="247"/>
      <c r="H1557" s="250">
        <v>72</v>
      </c>
      <c r="I1557" s="251"/>
      <c r="J1557" s="247"/>
      <c r="K1557" s="247"/>
      <c r="L1557" s="252"/>
      <c r="M1557" s="253"/>
      <c r="N1557" s="254"/>
      <c r="O1557" s="254"/>
      <c r="P1557" s="254"/>
      <c r="Q1557" s="254"/>
      <c r="R1557" s="254"/>
      <c r="S1557" s="254"/>
      <c r="T1557" s="255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6" t="s">
        <v>134</v>
      </c>
      <c r="AU1557" s="256" t="s">
        <v>90</v>
      </c>
      <c r="AV1557" s="14" t="s">
        <v>90</v>
      </c>
      <c r="AW1557" s="14" t="s">
        <v>38</v>
      </c>
      <c r="AX1557" s="14" t="s">
        <v>80</v>
      </c>
      <c r="AY1557" s="256" t="s">
        <v>124</v>
      </c>
    </row>
    <row r="1558" s="13" customFormat="1">
      <c r="A1558" s="13"/>
      <c r="B1558" s="236"/>
      <c r="C1558" s="237"/>
      <c r="D1558" s="231" t="s">
        <v>134</v>
      </c>
      <c r="E1558" s="238" t="s">
        <v>1</v>
      </c>
      <c r="F1558" s="239" t="s">
        <v>1138</v>
      </c>
      <c r="G1558" s="237"/>
      <c r="H1558" s="238" t="s">
        <v>1</v>
      </c>
      <c r="I1558" s="240"/>
      <c r="J1558" s="237"/>
      <c r="K1558" s="237"/>
      <c r="L1558" s="241"/>
      <c r="M1558" s="242"/>
      <c r="N1558" s="243"/>
      <c r="O1558" s="243"/>
      <c r="P1558" s="243"/>
      <c r="Q1558" s="243"/>
      <c r="R1558" s="243"/>
      <c r="S1558" s="243"/>
      <c r="T1558" s="244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45" t="s">
        <v>134</v>
      </c>
      <c r="AU1558" s="245" t="s">
        <v>90</v>
      </c>
      <c r="AV1558" s="13" t="s">
        <v>88</v>
      </c>
      <c r="AW1558" s="13" t="s">
        <v>38</v>
      </c>
      <c r="AX1558" s="13" t="s">
        <v>80</v>
      </c>
      <c r="AY1558" s="245" t="s">
        <v>124</v>
      </c>
    </row>
    <row r="1559" s="14" customFormat="1">
      <c r="A1559" s="14"/>
      <c r="B1559" s="246"/>
      <c r="C1559" s="247"/>
      <c r="D1559" s="231" t="s">
        <v>134</v>
      </c>
      <c r="E1559" s="248" t="s">
        <v>1</v>
      </c>
      <c r="F1559" s="249" t="s">
        <v>80</v>
      </c>
      <c r="G1559" s="247"/>
      <c r="H1559" s="250">
        <v>0</v>
      </c>
      <c r="I1559" s="251"/>
      <c r="J1559" s="247"/>
      <c r="K1559" s="247"/>
      <c r="L1559" s="252"/>
      <c r="M1559" s="253"/>
      <c r="N1559" s="254"/>
      <c r="O1559" s="254"/>
      <c r="P1559" s="254"/>
      <c r="Q1559" s="254"/>
      <c r="R1559" s="254"/>
      <c r="S1559" s="254"/>
      <c r="T1559" s="255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56" t="s">
        <v>134</v>
      </c>
      <c r="AU1559" s="256" t="s">
        <v>90</v>
      </c>
      <c r="AV1559" s="14" t="s">
        <v>90</v>
      </c>
      <c r="AW1559" s="14" t="s">
        <v>38</v>
      </c>
      <c r="AX1559" s="14" t="s">
        <v>80</v>
      </c>
      <c r="AY1559" s="256" t="s">
        <v>124</v>
      </c>
    </row>
    <row r="1560" s="15" customFormat="1">
      <c r="A1560" s="15"/>
      <c r="B1560" s="257"/>
      <c r="C1560" s="258"/>
      <c r="D1560" s="231" t="s">
        <v>134</v>
      </c>
      <c r="E1560" s="259" t="s">
        <v>1</v>
      </c>
      <c r="F1560" s="260" t="s">
        <v>138</v>
      </c>
      <c r="G1560" s="258"/>
      <c r="H1560" s="261">
        <v>72</v>
      </c>
      <c r="I1560" s="262"/>
      <c r="J1560" s="258"/>
      <c r="K1560" s="258"/>
      <c r="L1560" s="263"/>
      <c r="M1560" s="264"/>
      <c r="N1560" s="265"/>
      <c r="O1560" s="265"/>
      <c r="P1560" s="265"/>
      <c r="Q1560" s="265"/>
      <c r="R1560" s="265"/>
      <c r="S1560" s="265"/>
      <c r="T1560" s="266"/>
      <c r="U1560" s="15"/>
      <c r="V1560" s="15"/>
      <c r="W1560" s="15"/>
      <c r="X1560" s="15"/>
      <c r="Y1560" s="15"/>
      <c r="Z1560" s="15"/>
      <c r="AA1560" s="15"/>
      <c r="AB1560" s="15"/>
      <c r="AC1560" s="15"/>
      <c r="AD1560" s="15"/>
      <c r="AE1560" s="15"/>
      <c r="AT1560" s="267" t="s">
        <v>134</v>
      </c>
      <c r="AU1560" s="267" t="s">
        <v>90</v>
      </c>
      <c r="AV1560" s="15" t="s">
        <v>131</v>
      </c>
      <c r="AW1560" s="15" t="s">
        <v>38</v>
      </c>
      <c r="AX1560" s="15" t="s">
        <v>88</v>
      </c>
      <c r="AY1560" s="267" t="s">
        <v>124</v>
      </c>
    </row>
    <row r="1561" s="2" customFormat="1" ht="24.15" customHeight="1">
      <c r="A1561" s="38"/>
      <c r="B1561" s="39"/>
      <c r="C1561" s="218" t="s">
        <v>1139</v>
      </c>
      <c r="D1561" s="218" t="s">
        <v>126</v>
      </c>
      <c r="E1561" s="219" t="s">
        <v>1140</v>
      </c>
      <c r="F1561" s="220" t="s">
        <v>1141</v>
      </c>
      <c r="G1561" s="221" t="s">
        <v>129</v>
      </c>
      <c r="H1561" s="222">
        <v>72</v>
      </c>
      <c r="I1561" s="223"/>
      <c r="J1561" s="224">
        <f>ROUND(I1561*H1561,2)</f>
        <v>0</v>
      </c>
      <c r="K1561" s="220" t="s">
        <v>130</v>
      </c>
      <c r="L1561" s="44"/>
      <c r="M1561" s="225" t="s">
        <v>1</v>
      </c>
      <c r="N1561" s="226" t="s">
        <v>45</v>
      </c>
      <c r="O1561" s="91"/>
      <c r="P1561" s="227">
        <f>O1561*H1561</f>
        <v>0</v>
      </c>
      <c r="Q1561" s="227">
        <v>0</v>
      </c>
      <c r="R1561" s="227">
        <f>Q1561*H1561</f>
        <v>0</v>
      </c>
      <c r="S1561" s="227">
        <v>0</v>
      </c>
      <c r="T1561" s="228">
        <f>S1561*H1561</f>
        <v>0</v>
      </c>
      <c r="U1561" s="38"/>
      <c r="V1561" s="38"/>
      <c r="W1561" s="38"/>
      <c r="X1561" s="38"/>
      <c r="Y1561" s="38"/>
      <c r="Z1561" s="38"/>
      <c r="AA1561" s="38"/>
      <c r="AB1561" s="38"/>
      <c r="AC1561" s="38"/>
      <c r="AD1561" s="38"/>
      <c r="AE1561" s="38"/>
      <c r="AR1561" s="229" t="s">
        <v>381</v>
      </c>
      <c r="AT1561" s="229" t="s">
        <v>126</v>
      </c>
      <c r="AU1561" s="229" t="s">
        <v>90</v>
      </c>
      <c r="AY1561" s="17" t="s">
        <v>124</v>
      </c>
      <c r="BE1561" s="230">
        <f>IF(N1561="základní",J1561,0)</f>
        <v>0</v>
      </c>
      <c r="BF1561" s="230">
        <f>IF(N1561="snížená",J1561,0)</f>
        <v>0</v>
      </c>
      <c r="BG1561" s="230">
        <f>IF(N1561="zákl. přenesená",J1561,0)</f>
        <v>0</v>
      </c>
      <c r="BH1561" s="230">
        <f>IF(N1561="sníž. přenesená",J1561,0)</f>
        <v>0</v>
      </c>
      <c r="BI1561" s="230">
        <f>IF(N1561="nulová",J1561,0)</f>
        <v>0</v>
      </c>
      <c r="BJ1561" s="17" t="s">
        <v>88</v>
      </c>
      <c r="BK1561" s="230">
        <f>ROUND(I1561*H1561,2)</f>
        <v>0</v>
      </c>
      <c r="BL1561" s="17" t="s">
        <v>381</v>
      </c>
      <c r="BM1561" s="229" t="s">
        <v>1142</v>
      </c>
    </row>
    <row r="1562" s="2" customFormat="1">
      <c r="A1562" s="38"/>
      <c r="B1562" s="39"/>
      <c r="C1562" s="40"/>
      <c r="D1562" s="231" t="s">
        <v>132</v>
      </c>
      <c r="E1562" s="40"/>
      <c r="F1562" s="232" t="s">
        <v>1141</v>
      </c>
      <c r="G1562" s="40"/>
      <c r="H1562" s="40"/>
      <c r="I1562" s="233"/>
      <c r="J1562" s="40"/>
      <c r="K1562" s="40"/>
      <c r="L1562" s="44"/>
      <c r="M1562" s="234"/>
      <c r="N1562" s="235"/>
      <c r="O1562" s="91"/>
      <c r="P1562" s="91"/>
      <c r="Q1562" s="91"/>
      <c r="R1562" s="91"/>
      <c r="S1562" s="91"/>
      <c r="T1562" s="92"/>
      <c r="U1562" s="38"/>
      <c r="V1562" s="38"/>
      <c r="W1562" s="38"/>
      <c r="X1562" s="38"/>
      <c r="Y1562" s="38"/>
      <c r="Z1562" s="38"/>
      <c r="AA1562" s="38"/>
      <c r="AB1562" s="38"/>
      <c r="AC1562" s="38"/>
      <c r="AD1562" s="38"/>
      <c r="AE1562" s="38"/>
      <c r="AT1562" s="17" t="s">
        <v>132</v>
      </c>
      <c r="AU1562" s="17" t="s">
        <v>90</v>
      </c>
    </row>
    <row r="1563" s="13" customFormat="1">
      <c r="A1563" s="13"/>
      <c r="B1563" s="236"/>
      <c r="C1563" s="237"/>
      <c r="D1563" s="231" t="s">
        <v>134</v>
      </c>
      <c r="E1563" s="238" t="s">
        <v>1</v>
      </c>
      <c r="F1563" s="239" t="s">
        <v>300</v>
      </c>
      <c r="G1563" s="237"/>
      <c r="H1563" s="238" t="s">
        <v>1</v>
      </c>
      <c r="I1563" s="240"/>
      <c r="J1563" s="237"/>
      <c r="K1563" s="237"/>
      <c r="L1563" s="241"/>
      <c r="M1563" s="242"/>
      <c r="N1563" s="243"/>
      <c r="O1563" s="243"/>
      <c r="P1563" s="243"/>
      <c r="Q1563" s="243"/>
      <c r="R1563" s="243"/>
      <c r="S1563" s="243"/>
      <c r="T1563" s="244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45" t="s">
        <v>134</v>
      </c>
      <c r="AU1563" s="245" t="s">
        <v>90</v>
      </c>
      <c r="AV1563" s="13" t="s">
        <v>88</v>
      </c>
      <c r="AW1563" s="13" t="s">
        <v>38</v>
      </c>
      <c r="AX1563" s="13" t="s">
        <v>80</v>
      </c>
      <c r="AY1563" s="245" t="s">
        <v>124</v>
      </c>
    </row>
    <row r="1564" s="13" customFormat="1">
      <c r="A1564" s="13"/>
      <c r="B1564" s="236"/>
      <c r="C1564" s="237"/>
      <c r="D1564" s="231" t="s">
        <v>134</v>
      </c>
      <c r="E1564" s="238" t="s">
        <v>1</v>
      </c>
      <c r="F1564" s="239" t="s">
        <v>437</v>
      </c>
      <c r="G1564" s="237"/>
      <c r="H1564" s="238" t="s">
        <v>1</v>
      </c>
      <c r="I1564" s="240"/>
      <c r="J1564" s="237"/>
      <c r="K1564" s="237"/>
      <c r="L1564" s="241"/>
      <c r="M1564" s="242"/>
      <c r="N1564" s="243"/>
      <c r="O1564" s="243"/>
      <c r="P1564" s="243"/>
      <c r="Q1564" s="243"/>
      <c r="R1564" s="243"/>
      <c r="S1564" s="243"/>
      <c r="T1564" s="244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45" t="s">
        <v>134</v>
      </c>
      <c r="AU1564" s="245" t="s">
        <v>90</v>
      </c>
      <c r="AV1564" s="13" t="s">
        <v>88</v>
      </c>
      <c r="AW1564" s="13" t="s">
        <v>38</v>
      </c>
      <c r="AX1564" s="13" t="s">
        <v>80</v>
      </c>
      <c r="AY1564" s="245" t="s">
        <v>124</v>
      </c>
    </row>
    <row r="1565" s="13" customFormat="1">
      <c r="A1565" s="13"/>
      <c r="B1565" s="236"/>
      <c r="C1565" s="237"/>
      <c r="D1565" s="231" t="s">
        <v>134</v>
      </c>
      <c r="E1565" s="238" t="s">
        <v>1</v>
      </c>
      <c r="F1565" s="239" t="s">
        <v>1135</v>
      </c>
      <c r="G1565" s="237"/>
      <c r="H1565" s="238" t="s">
        <v>1</v>
      </c>
      <c r="I1565" s="240"/>
      <c r="J1565" s="237"/>
      <c r="K1565" s="237"/>
      <c r="L1565" s="241"/>
      <c r="M1565" s="242"/>
      <c r="N1565" s="243"/>
      <c r="O1565" s="243"/>
      <c r="P1565" s="243"/>
      <c r="Q1565" s="243"/>
      <c r="R1565" s="243"/>
      <c r="S1565" s="243"/>
      <c r="T1565" s="244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45" t="s">
        <v>134</v>
      </c>
      <c r="AU1565" s="245" t="s">
        <v>90</v>
      </c>
      <c r="AV1565" s="13" t="s">
        <v>88</v>
      </c>
      <c r="AW1565" s="13" t="s">
        <v>38</v>
      </c>
      <c r="AX1565" s="13" t="s">
        <v>80</v>
      </c>
      <c r="AY1565" s="245" t="s">
        <v>124</v>
      </c>
    </row>
    <row r="1566" s="14" customFormat="1">
      <c r="A1566" s="14"/>
      <c r="B1566" s="246"/>
      <c r="C1566" s="247"/>
      <c r="D1566" s="231" t="s">
        <v>134</v>
      </c>
      <c r="E1566" s="248" t="s">
        <v>1</v>
      </c>
      <c r="F1566" s="249" t="s">
        <v>80</v>
      </c>
      <c r="G1566" s="247"/>
      <c r="H1566" s="250">
        <v>0</v>
      </c>
      <c r="I1566" s="251"/>
      <c r="J1566" s="247"/>
      <c r="K1566" s="247"/>
      <c r="L1566" s="252"/>
      <c r="M1566" s="253"/>
      <c r="N1566" s="254"/>
      <c r="O1566" s="254"/>
      <c r="P1566" s="254"/>
      <c r="Q1566" s="254"/>
      <c r="R1566" s="254"/>
      <c r="S1566" s="254"/>
      <c r="T1566" s="255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6" t="s">
        <v>134</v>
      </c>
      <c r="AU1566" s="256" t="s">
        <v>90</v>
      </c>
      <c r="AV1566" s="14" t="s">
        <v>90</v>
      </c>
      <c r="AW1566" s="14" t="s">
        <v>38</v>
      </c>
      <c r="AX1566" s="14" t="s">
        <v>80</v>
      </c>
      <c r="AY1566" s="256" t="s">
        <v>124</v>
      </c>
    </row>
    <row r="1567" s="13" customFormat="1">
      <c r="A1567" s="13"/>
      <c r="B1567" s="236"/>
      <c r="C1567" s="237"/>
      <c r="D1567" s="231" t="s">
        <v>134</v>
      </c>
      <c r="E1567" s="238" t="s">
        <v>1</v>
      </c>
      <c r="F1567" s="239" t="s">
        <v>1136</v>
      </c>
      <c r="G1567" s="237"/>
      <c r="H1567" s="238" t="s">
        <v>1</v>
      </c>
      <c r="I1567" s="240"/>
      <c r="J1567" s="237"/>
      <c r="K1567" s="237"/>
      <c r="L1567" s="241"/>
      <c r="M1567" s="242"/>
      <c r="N1567" s="243"/>
      <c r="O1567" s="243"/>
      <c r="P1567" s="243"/>
      <c r="Q1567" s="243"/>
      <c r="R1567" s="243"/>
      <c r="S1567" s="243"/>
      <c r="T1567" s="244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45" t="s">
        <v>134</v>
      </c>
      <c r="AU1567" s="245" t="s">
        <v>90</v>
      </c>
      <c r="AV1567" s="13" t="s">
        <v>88</v>
      </c>
      <c r="AW1567" s="13" t="s">
        <v>38</v>
      </c>
      <c r="AX1567" s="13" t="s">
        <v>80</v>
      </c>
      <c r="AY1567" s="245" t="s">
        <v>124</v>
      </c>
    </row>
    <row r="1568" s="14" customFormat="1">
      <c r="A1568" s="14"/>
      <c r="B1568" s="246"/>
      <c r="C1568" s="247"/>
      <c r="D1568" s="231" t="s">
        <v>134</v>
      </c>
      <c r="E1568" s="248" t="s">
        <v>1</v>
      </c>
      <c r="F1568" s="249" t="s">
        <v>1137</v>
      </c>
      <c r="G1568" s="247"/>
      <c r="H1568" s="250">
        <v>72</v>
      </c>
      <c r="I1568" s="251"/>
      <c r="J1568" s="247"/>
      <c r="K1568" s="247"/>
      <c r="L1568" s="252"/>
      <c r="M1568" s="253"/>
      <c r="N1568" s="254"/>
      <c r="O1568" s="254"/>
      <c r="P1568" s="254"/>
      <c r="Q1568" s="254"/>
      <c r="R1568" s="254"/>
      <c r="S1568" s="254"/>
      <c r="T1568" s="255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56" t="s">
        <v>134</v>
      </c>
      <c r="AU1568" s="256" t="s">
        <v>90</v>
      </c>
      <c r="AV1568" s="14" t="s">
        <v>90</v>
      </c>
      <c r="AW1568" s="14" t="s">
        <v>38</v>
      </c>
      <c r="AX1568" s="14" t="s">
        <v>80</v>
      </c>
      <c r="AY1568" s="256" t="s">
        <v>124</v>
      </c>
    </row>
    <row r="1569" s="13" customFormat="1">
      <c r="A1569" s="13"/>
      <c r="B1569" s="236"/>
      <c r="C1569" s="237"/>
      <c r="D1569" s="231" t="s">
        <v>134</v>
      </c>
      <c r="E1569" s="238" t="s">
        <v>1</v>
      </c>
      <c r="F1569" s="239" t="s">
        <v>1138</v>
      </c>
      <c r="G1569" s="237"/>
      <c r="H1569" s="238" t="s">
        <v>1</v>
      </c>
      <c r="I1569" s="240"/>
      <c r="J1569" s="237"/>
      <c r="K1569" s="237"/>
      <c r="L1569" s="241"/>
      <c r="M1569" s="242"/>
      <c r="N1569" s="243"/>
      <c r="O1569" s="243"/>
      <c r="P1569" s="243"/>
      <c r="Q1569" s="243"/>
      <c r="R1569" s="243"/>
      <c r="S1569" s="243"/>
      <c r="T1569" s="244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45" t="s">
        <v>134</v>
      </c>
      <c r="AU1569" s="245" t="s">
        <v>90</v>
      </c>
      <c r="AV1569" s="13" t="s">
        <v>88</v>
      </c>
      <c r="AW1569" s="13" t="s">
        <v>38</v>
      </c>
      <c r="AX1569" s="13" t="s">
        <v>80</v>
      </c>
      <c r="AY1569" s="245" t="s">
        <v>124</v>
      </c>
    </row>
    <row r="1570" s="14" customFormat="1">
      <c r="A1570" s="14"/>
      <c r="B1570" s="246"/>
      <c r="C1570" s="247"/>
      <c r="D1570" s="231" t="s">
        <v>134</v>
      </c>
      <c r="E1570" s="248" t="s">
        <v>1</v>
      </c>
      <c r="F1570" s="249" t="s">
        <v>80</v>
      </c>
      <c r="G1570" s="247"/>
      <c r="H1570" s="250">
        <v>0</v>
      </c>
      <c r="I1570" s="251"/>
      <c r="J1570" s="247"/>
      <c r="K1570" s="247"/>
      <c r="L1570" s="252"/>
      <c r="M1570" s="253"/>
      <c r="N1570" s="254"/>
      <c r="O1570" s="254"/>
      <c r="P1570" s="254"/>
      <c r="Q1570" s="254"/>
      <c r="R1570" s="254"/>
      <c r="S1570" s="254"/>
      <c r="T1570" s="255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56" t="s">
        <v>134</v>
      </c>
      <c r="AU1570" s="256" t="s">
        <v>90</v>
      </c>
      <c r="AV1570" s="14" t="s">
        <v>90</v>
      </c>
      <c r="AW1570" s="14" t="s">
        <v>38</v>
      </c>
      <c r="AX1570" s="14" t="s">
        <v>80</v>
      </c>
      <c r="AY1570" s="256" t="s">
        <v>124</v>
      </c>
    </row>
    <row r="1571" s="15" customFormat="1">
      <c r="A1571" s="15"/>
      <c r="B1571" s="257"/>
      <c r="C1571" s="258"/>
      <c r="D1571" s="231" t="s">
        <v>134</v>
      </c>
      <c r="E1571" s="259" t="s">
        <v>1</v>
      </c>
      <c r="F1571" s="260" t="s">
        <v>138</v>
      </c>
      <c r="G1571" s="258"/>
      <c r="H1571" s="261">
        <v>72</v>
      </c>
      <c r="I1571" s="262"/>
      <c r="J1571" s="258"/>
      <c r="K1571" s="258"/>
      <c r="L1571" s="263"/>
      <c r="M1571" s="264"/>
      <c r="N1571" s="265"/>
      <c r="O1571" s="265"/>
      <c r="P1571" s="265"/>
      <c r="Q1571" s="265"/>
      <c r="R1571" s="265"/>
      <c r="S1571" s="265"/>
      <c r="T1571" s="266"/>
      <c r="U1571" s="15"/>
      <c r="V1571" s="15"/>
      <c r="W1571" s="15"/>
      <c r="X1571" s="15"/>
      <c r="Y1571" s="15"/>
      <c r="Z1571" s="15"/>
      <c r="AA1571" s="15"/>
      <c r="AB1571" s="15"/>
      <c r="AC1571" s="15"/>
      <c r="AD1571" s="15"/>
      <c r="AE1571" s="15"/>
      <c r="AT1571" s="267" t="s">
        <v>134</v>
      </c>
      <c r="AU1571" s="267" t="s">
        <v>90</v>
      </c>
      <c r="AV1571" s="15" t="s">
        <v>131</v>
      </c>
      <c r="AW1571" s="15" t="s">
        <v>38</v>
      </c>
      <c r="AX1571" s="15" t="s">
        <v>88</v>
      </c>
      <c r="AY1571" s="267" t="s">
        <v>124</v>
      </c>
    </row>
    <row r="1572" s="2" customFormat="1" ht="49.05" customHeight="1">
      <c r="A1572" s="38"/>
      <c r="B1572" s="39"/>
      <c r="C1572" s="218" t="s">
        <v>725</v>
      </c>
      <c r="D1572" s="218" t="s">
        <v>126</v>
      </c>
      <c r="E1572" s="219" t="s">
        <v>1143</v>
      </c>
      <c r="F1572" s="220" t="s">
        <v>1144</v>
      </c>
      <c r="G1572" s="221" t="s">
        <v>199</v>
      </c>
      <c r="H1572" s="222">
        <v>182.19999999999999</v>
      </c>
      <c r="I1572" s="223"/>
      <c r="J1572" s="224">
        <f>ROUND(I1572*H1572,2)</f>
        <v>0</v>
      </c>
      <c r="K1572" s="220" t="s">
        <v>130</v>
      </c>
      <c r="L1572" s="44"/>
      <c r="M1572" s="225" t="s">
        <v>1</v>
      </c>
      <c r="N1572" s="226" t="s">
        <v>45</v>
      </c>
      <c r="O1572" s="91"/>
      <c r="P1572" s="227">
        <f>O1572*H1572</f>
        <v>0</v>
      </c>
      <c r="Q1572" s="227">
        <v>0</v>
      </c>
      <c r="R1572" s="227">
        <f>Q1572*H1572</f>
        <v>0</v>
      </c>
      <c r="S1572" s="227">
        <v>0</v>
      </c>
      <c r="T1572" s="228">
        <f>S1572*H1572</f>
        <v>0</v>
      </c>
      <c r="U1572" s="38"/>
      <c r="V1572" s="38"/>
      <c r="W1572" s="38"/>
      <c r="X1572" s="38"/>
      <c r="Y1572" s="38"/>
      <c r="Z1572" s="38"/>
      <c r="AA1572" s="38"/>
      <c r="AB1572" s="38"/>
      <c r="AC1572" s="38"/>
      <c r="AD1572" s="38"/>
      <c r="AE1572" s="38"/>
      <c r="AR1572" s="229" t="s">
        <v>381</v>
      </c>
      <c r="AT1572" s="229" t="s">
        <v>126</v>
      </c>
      <c r="AU1572" s="229" t="s">
        <v>90</v>
      </c>
      <c r="AY1572" s="17" t="s">
        <v>124</v>
      </c>
      <c r="BE1572" s="230">
        <f>IF(N1572="základní",J1572,0)</f>
        <v>0</v>
      </c>
      <c r="BF1572" s="230">
        <f>IF(N1572="snížená",J1572,0)</f>
        <v>0</v>
      </c>
      <c r="BG1572" s="230">
        <f>IF(N1572="zákl. přenesená",J1572,0)</f>
        <v>0</v>
      </c>
      <c r="BH1572" s="230">
        <f>IF(N1572="sníž. přenesená",J1572,0)</f>
        <v>0</v>
      </c>
      <c r="BI1572" s="230">
        <f>IF(N1572="nulová",J1572,0)</f>
        <v>0</v>
      </c>
      <c r="BJ1572" s="17" t="s">
        <v>88</v>
      </c>
      <c r="BK1572" s="230">
        <f>ROUND(I1572*H1572,2)</f>
        <v>0</v>
      </c>
      <c r="BL1572" s="17" t="s">
        <v>381</v>
      </c>
      <c r="BM1572" s="229" t="s">
        <v>1145</v>
      </c>
    </row>
    <row r="1573" s="2" customFormat="1">
      <c r="A1573" s="38"/>
      <c r="B1573" s="39"/>
      <c r="C1573" s="40"/>
      <c r="D1573" s="231" t="s">
        <v>132</v>
      </c>
      <c r="E1573" s="40"/>
      <c r="F1573" s="232" t="s">
        <v>1144</v>
      </c>
      <c r="G1573" s="40"/>
      <c r="H1573" s="40"/>
      <c r="I1573" s="233"/>
      <c r="J1573" s="40"/>
      <c r="K1573" s="40"/>
      <c r="L1573" s="44"/>
      <c r="M1573" s="234"/>
      <c r="N1573" s="235"/>
      <c r="O1573" s="91"/>
      <c r="P1573" s="91"/>
      <c r="Q1573" s="91"/>
      <c r="R1573" s="91"/>
      <c r="S1573" s="91"/>
      <c r="T1573" s="92"/>
      <c r="U1573" s="38"/>
      <c r="V1573" s="38"/>
      <c r="W1573" s="38"/>
      <c r="X1573" s="38"/>
      <c r="Y1573" s="38"/>
      <c r="Z1573" s="38"/>
      <c r="AA1573" s="38"/>
      <c r="AB1573" s="38"/>
      <c r="AC1573" s="38"/>
      <c r="AD1573" s="38"/>
      <c r="AE1573" s="38"/>
      <c r="AT1573" s="17" t="s">
        <v>132</v>
      </c>
      <c r="AU1573" s="17" t="s">
        <v>90</v>
      </c>
    </row>
    <row r="1574" s="13" customFormat="1">
      <c r="A1574" s="13"/>
      <c r="B1574" s="236"/>
      <c r="C1574" s="237"/>
      <c r="D1574" s="231" t="s">
        <v>134</v>
      </c>
      <c r="E1574" s="238" t="s">
        <v>1</v>
      </c>
      <c r="F1574" s="239" t="s">
        <v>300</v>
      </c>
      <c r="G1574" s="237"/>
      <c r="H1574" s="238" t="s">
        <v>1</v>
      </c>
      <c r="I1574" s="240"/>
      <c r="J1574" s="237"/>
      <c r="K1574" s="237"/>
      <c r="L1574" s="241"/>
      <c r="M1574" s="242"/>
      <c r="N1574" s="243"/>
      <c r="O1574" s="243"/>
      <c r="P1574" s="243"/>
      <c r="Q1574" s="243"/>
      <c r="R1574" s="243"/>
      <c r="S1574" s="243"/>
      <c r="T1574" s="244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45" t="s">
        <v>134</v>
      </c>
      <c r="AU1574" s="245" t="s">
        <v>90</v>
      </c>
      <c r="AV1574" s="13" t="s">
        <v>88</v>
      </c>
      <c r="AW1574" s="13" t="s">
        <v>38</v>
      </c>
      <c r="AX1574" s="13" t="s">
        <v>80</v>
      </c>
      <c r="AY1574" s="245" t="s">
        <v>124</v>
      </c>
    </row>
    <row r="1575" s="13" customFormat="1">
      <c r="A1575" s="13"/>
      <c r="B1575" s="236"/>
      <c r="C1575" s="237"/>
      <c r="D1575" s="231" t="s">
        <v>134</v>
      </c>
      <c r="E1575" s="238" t="s">
        <v>1</v>
      </c>
      <c r="F1575" s="239" t="s">
        <v>1112</v>
      </c>
      <c r="G1575" s="237"/>
      <c r="H1575" s="238" t="s">
        <v>1</v>
      </c>
      <c r="I1575" s="240"/>
      <c r="J1575" s="237"/>
      <c r="K1575" s="237"/>
      <c r="L1575" s="241"/>
      <c r="M1575" s="242"/>
      <c r="N1575" s="243"/>
      <c r="O1575" s="243"/>
      <c r="P1575" s="243"/>
      <c r="Q1575" s="243"/>
      <c r="R1575" s="243"/>
      <c r="S1575" s="243"/>
      <c r="T1575" s="244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45" t="s">
        <v>134</v>
      </c>
      <c r="AU1575" s="245" t="s">
        <v>90</v>
      </c>
      <c r="AV1575" s="13" t="s">
        <v>88</v>
      </c>
      <c r="AW1575" s="13" t="s">
        <v>38</v>
      </c>
      <c r="AX1575" s="13" t="s">
        <v>80</v>
      </c>
      <c r="AY1575" s="245" t="s">
        <v>124</v>
      </c>
    </row>
    <row r="1576" s="14" customFormat="1">
      <c r="A1576" s="14"/>
      <c r="B1576" s="246"/>
      <c r="C1576" s="247"/>
      <c r="D1576" s="231" t="s">
        <v>134</v>
      </c>
      <c r="E1576" s="248" t="s">
        <v>1</v>
      </c>
      <c r="F1576" s="249" t="s">
        <v>1146</v>
      </c>
      <c r="G1576" s="247"/>
      <c r="H1576" s="250">
        <v>182.19999999999999</v>
      </c>
      <c r="I1576" s="251"/>
      <c r="J1576" s="247"/>
      <c r="K1576" s="247"/>
      <c r="L1576" s="252"/>
      <c r="M1576" s="253"/>
      <c r="N1576" s="254"/>
      <c r="O1576" s="254"/>
      <c r="P1576" s="254"/>
      <c r="Q1576" s="254"/>
      <c r="R1576" s="254"/>
      <c r="S1576" s="254"/>
      <c r="T1576" s="255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56" t="s">
        <v>134</v>
      </c>
      <c r="AU1576" s="256" t="s">
        <v>90</v>
      </c>
      <c r="AV1576" s="14" t="s">
        <v>90</v>
      </c>
      <c r="AW1576" s="14" t="s">
        <v>38</v>
      </c>
      <c r="AX1576" s="14" t="s">
        <v>80</v>
      </c>
      <c r="AY1576" s="256" t="s">
        <v>124</v>
      </c>
    </row>
    <row r="1577" s="15" customFormat="1">
      <c r="A1577" s="15"/>
      <c r="B1577" s="257"/>
      <c r="C1577" s="258"/>
      <c r="D1577" s="231" t="s">
        <v>134</v>
      </c>
      <c r="E1577" s="259" t="s">
        <v>1</v>
      </c>
      <c r="F1577" s="260" t="s">
        <v>138</v>
      </c>
      <c r="G1577" s="258"/>
      <c r="H1577" s="261">
        <v>182.19999999999999</v>
      </c>
      <c r="I1577" s="262"/>
      <c r="J1577" s="258"/>
      <c r="K1577" s="258"/>
      <c r="L1577" s="263"/>
      <c r="M1577" s="264"/>
      <c r="N1577" s="265"/>
      <c r="O1577" s="265"/>
      <c r="P1577" s="265"/>
      <c r="Q1577" s="265"/>
      <c r="R1577" s="265"/>
      <c r="S1577" s="265"/>
      <c r="T1577" s="266"/>
      <c r="U1577" s="15"/>
      <c r="V1577" s="15"/>
      <c r="W1577" s="15"/>
      <c r="X1577" s="15"/>
      <c r="Y1577" s="15"/>
      <c r="Z1577" s="15"/>
      <c r="AA1577" s="15"/>
      <c r="AB1577" s="15"/>
      <c r="AC1577" s="15"/>
      <c r="AD1577" s="15"/>
      <c r="AE1577" s="15"/>
      <c r="AT1577" s="267" t="s">
        <v>134</v>
      </c>
      <c r="AU1577" s="267" t="s">
        <v>90</v>
      </c>
      <c r="AV1577" s="15" t="s">
        <v>131</v>
      </c>
      <c r="AW1577" s="15" t="s">
        <v>38</v>
      </c>
      <c r="AX1577" s="15" t="s">
        <v>88</v>
      </c>
      <c r="AY1577" s="267" t="s">
        <v>124</v>
      </c>
    </row>
    <row r="1578" s="2" customFormat="1" ht="14.4" customHeight="1">
      <c r="A1578" s="38"/>
      <c r="B1578" s="39"/>
      <c r="C1578" s="268" t="s">
        <v>1147</v>
      </c>
      <c r="D1578" s="268" t="s">
        <v>170</v>
      </c>
      <c r="E1578" s="269" t="s">
        <v>1148</v>
      </c>
      <c r="F1578" s="270" t="s">
        <v>1149</v>
      </c>
      <c r="G1578" s="271" t="s">
        <v>199</v>
      </c>
      <c r="H1578" s="272">
        <v>217.19999999999999</v>
      </c>
      <c r="I1578" s="273"/>
      <c r="J1578" s="274">
        <f>ROUND(I1578*H1578,2)</f>
        <v>0</v>
      </c>
      <c r="K1578" s="270" t="s">
        <v>130</v>
      </c>
      <c r="L1578" s="275"/>
      <c r="M1578" s="276" t="s">
        <v>1</v>
      </c>
      <c r="N1578" s="277" t="s">
        <v>45</v>
      </c>
      <c r="O1578" s="91"/>
      <c r="P1578" s="227">
        <f>O1578*H1578</f>
        <v>0</v>
      </c>
      <c r="Q1578" s="227">
        <v>0</v>
      </c>
      <c r="R1578" s="227">
        <f>Q1578*H1578</f>
        <v>0</v>
      </c>
      <c r="S1578" s="227">
        <v>0</v>
      </c>
      <c r="T1578" s="228">
        <f>S1578*H1578</f>
        <v>0</v>
      </c>
      <c r="U1578" s="38"/>
      <c r="V1578" s="38"/>
      <c r="W1578" s="38"/>
      <c r="X1578" s="38"/>
      <c r="Y1578" s="38"/>
      <c r="Z1578" s="38"/>
      <c r="AA1578" s="38"/>
      <c r="AB1578" s="38"/>
      <c r="AC1578" s="38"/>
      <c r="AD1578" s="38"/>
      <c r="AE1578" s="38"/>
      <c r="AR1578" s="229" t="s">
        <v>391</v>
      </c>
      <c r="AT1578" s="229" t="s">
        <v>170</v>
      </c>
      <c r="AU1578" s="229" t="s">
        <v>90</v>
      </c>
      <c r="AY1578" s="17" t="s">
        <v>124</v>
      </c>
      <c r="BE1578" s="230">
        <f>IF(N1578="základní",J1578,0)</f>
        <v>0</v>
      </c>
      <c r="BF1578" s="230">
        <f>IF(N1578="snížená",J1578,0)</f>
        <v>0</v>
      </c>
      <c r="BG1578" s="230">
        <f>IF(N1578="zákl. přenesená",J1578,0)</f>
        <v>0</v>
      </c>
      <c r="BH1578" s="230">
        <f>IF(N1578="sníž. přenesená",J1578,0)</f>
        <v>0</v>
      </c>
      <c r="BI1578" s="230">
        <f>IF(N1578="nulová",J1578,0)</f>
        <v>0</v>
      </c>
      <c r="BJ1578" s="17" t="s">
        <v>88</v>
      </c>
      <c r="BK1578" s="230">
        <f>ROUND(I1578*H1578,2)</f>
        <v>0</v>
      </c>
      <c r="BL1578" s="17" t="s">
        <v>381</v>
      </c>
      <c r="BM1578" s="229" t="s">
        <v>1150</v>
      </c>
    </row>
    <row r="1579" s="2" customFormat="1">
      <c r="A1579" s="38"/>
      <c r="B1579" s="39"/>
      <c r="C1579" s="40"/>
      <c r="D1579" s="231" t="s">
        <v>132</v>
      </c>
      <c r="E1579" s="40"/>
      <c r="F1579" s="232" t="s">
        <v>1149</v>
      </c>
      <c r="G1579" s="40"/>
      <c r="H1579" s="40"/>
      <c r="I1579" s="233"/>
      <c r="J1579" s="40"/>
      <c r="K1579" s="40"/>
      <c r="L1579" s="44"/>
      <c r="M1579" s="234"/>
      <c r="N1579" s="235"/>
      <c r="O1579" s="91"/>
      <c r="P1579" s="91"/>
      <c r="Q1579" s="91"/>
      <c r="R1579" s="91"/>
      <c r="S1579" s="91"/>
      <c r="T1579" s="92"/>
      <c r="U1579" s="38"/>
      <c r="V1579" s="38"/>
      <c r="W1579" s="38"/>
      <c r="X1579" s="38"/>
      <c r="Y1579" s="38"/>
      <c r="Z1579" s="38"/>
      <c r="AA1579" s="38"/>
      <c r="AB1579" s="38"/>
      <c r="AC1579" s="38"/>
      <c r="AD1579" s="38"/>
      <c r="AE1579" s="38"/>
      <c r="AT1579" s="17" t="s">
        <v>132</v>
      </c>
      <c r="AU1579" s="17" t="s">
        <v>90</v>
      </c>
    </row>
    <row r="1580" s="2" customFormat="1" ht="24.15" customHeight="1">
      <c r="A1580" s="38"/>
      <c r="B1580" s="39"/>
      <c r="C1580" s="268" t="s">
        <v>729</v>
      </c>
      <c r="D1580" s="268" t="s">
        <v>170</v>
      </c>
      <c r="E1580" s="269" t="s">
        <v>1151</v>
      </c>
      <c r="F1580" s="270" t="s">
        <v>1152</v>
      </c>
      <c r="G1580" s="271" t="s">
        <v>199</v>
      </c>
      <c r="H1580" s="272">
        <v>8</v>
      </c>
      <c r="I1580" s="273"/>
      <c r="J1580" s="274">
        <f>ROUND(I1580*H1580,2)</f>
        <v>0</v>
      </c>
      <c r="K1580" s="270" t="s">
        <v>311</v>
      </c>
      <c r="L1580" s="275"/>
      <c r="M1580" s="276" t="s">
        <v>1</v>
      </c>
      <c r="N1580" s="277" t="s">
        <v>45</v>
      </c>
      <c r="O1580" s="91"/>
      <c r="P1580" s="227">
        <f>O1580*H1580</f>
        <v>0</v>
      </c>
      <c r="Q1580" s="227">
        <v>0</v>
      </c>
      <c r="R1580" s="227">
        <f>Q1580*H1580</f>
        <v>0</v>
      </c>
      <c r="S1580" s="227">
        <v>0</v>
      </c>
      <c r="T1580" s="228">
        <f>S1580*H1580</f>
        <v>0</v>
      </c>
      <c r="U1580" s="38"/>
      <c r="V1580" s="38"/>
      <c r="W1580" s="38"/>
      <c r="X1580" s="38"/>
      <c r="Y1580" s="38"/>
      <c r="Z1580" s="38"/>
      <c r="AA1580" s="38"/>
      <c r="AB1580" s="38"/>
      <c r="AC1580" s="38"/>
      <c r="AD1580" s="38"/>
      <c r="AE1580" s="38"/>
      <c r="AR1580" s="229" t="s">
        <v>391</v>
      </c>
      <c r="AT1580" s="229" t="s">
        <v>170</v>
      </c>
      <c r="AU1580" s="229" t="s">
        <v>90</v>
      </c>
      <c r="AY1580" s="17" t="s">
        <v>124</v>
      </c>
      <c r="BE1580" s="230">
        <f>IF(N1580="základní",J1580,0)</f>
        <v>0</v>
      </c>
      <c r="BF1580" s="230">
        <f>IF(N1580="snížená",J1580,0)</f>
        <v>0</v>
      </c>
      <c r="BG1580" s="230">
        <f>IF(N1580="zákl. přenesená",J1580,0)</f>
        <v>0</v>
      </c>
      <c r="BH1580" s="230">
        <f>IF(N1580="sníž. přenesená",J1580,0)</f>
        <v>0</v>
      </c>
      <c r="BI1580" s="230">
        <f>IF(N1580="nulová",J1580,0)</f>
        <v>0</v>
      </c>
      <c r="BJ1580" s="17" t="s">
        <v>88</v>
      </c>
      <c r="BK1580" s="230">
        <f>ROUND(I1580*H1580,2)</f>
        <v>0</v>
      </c>
      <c r="BL1580" s="17" t="s">
        <v>381</v>
      </c>
      <c r="BM1580" s="229" t="s">
        <v>1153</v>
      </c>
    </row>
    <row r="1581" s="2" customFormat="1">
      <c r="A1581" s="38"/>
      <c r="B1581" s="39"/>
      <c r="C1581" s="40"/>
      <c r="D1581" s="231" t="s">
        <v>132</v>
      </c>
      <c r="E1581" s="40"/>
      <c r="F1581" s="232" t="s">
        <v>1152</v>
      </c>
      <c r="G1581" s="40"/>
      <c r="H1581" s="40"/>
      <c r="I1581" s="233"/>
      <c r="J1581" s="40"/>
      <c r="K1581" s="40"/>
      <c r="L1581" s="44"/>
      <c r="M1581" s="234"/>
      <c r="N1581" s="235"/>
      <c r="O1581" s="91"/>
      <c r="P1581" s="91"/>
      <c r="Q1581" s="91"/>
      <c r="R1581" s="91"/>
      <c r="S1581" s="91"/>
      <c r="T1581" s="92"/>
      <c r="U1581" s="38"/>
      <c r="V1581" s="38"/>
      <c r="W1581" s="38"/>
      <c r="X1581" s="38"/>
      <c r="Y1581" s="38"/>
      <c r="Z1581" s="38"/>
      <c r="AA1581" s="38"/>
      <c r="AB1581" s="38"/>
      <c r="AC1581" s="38"/>
      <c r="AD1581" s="38"/>
      <c r="AE1581" s="38"/>
      <c r="AT1581" s="17" t="s">
        <v>132</v>
      </c>
      <c r="AU1581" s="17" t="s">
        <v>90</v>
      </c>
    </row>
    <row r="1582" s="13" customFormat="1">
      <c r="A1582" s="13"/>
      <c r="B1582" s="236"/>
      <c r="C1582" s="237"/>
      <c r="D1582" s="231" t="s">
        <v>134</v>
      </c>
      <c r="E1582" s="238" t="s">
        <v>1</v>
      </c>
      <c r="F1582" s="239" t="s">
        <v>300</v>
      </c>
      <c r="G1582" s="237"/>
      <c r="H1582" s="238" t="s">
        <v>1</v>
      </c>
      <c r="I1582" s="240"/>
      <c r="J1582" s="237"/>
      <c r="K1582" s="237"/>
      <c r="L1582" s="241"/>
      <c r="M1582" s="242"/>
      <c r="N1582" s="243"/>
      <c r="O1582" s="243"/>
      <c r="P1582" s="243"/>
      <c r="Q1582" s="243"/>
      <c r="R1582" s="243"/>
      <c r="S1582" s="243"/>
      <c r="T1582" s="244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45" t="s">
        <v>134</v>
      </c>
      <c r="AU1582" s="245" t="s">
        <v>90</v>
      </c>
      <c r="AV1582" s="13" t="s">
        <v>88</v>
      </c>
      <c r="AW1582" s="13" t="s">
        <v>38</v>
      </c>
      <c r="AX1582" s="13" t="s">
        <v>80</v>
      </c>
      <c r="AY1582" s="245" t="s">
        <v>124</v>
      </c>
    </row>
    <row r="1583" s="13" customFormat="1">
      <c r="A1583" s="13"/>
      <c r="B1583" s="236"/>
      <c r="C1583" s="237"/>
      <c r="D1583" s="231" t="s">
        <v>134</v>
      </c>
      <c r="E1583" s="238" t="s">
        <v>1</v>
      </c>
      <c r="F1583" s="239" t="s">
        <v>1154</v>
      </c>
      <c r="G1583" s="237"/>
      <c r="H1583" s="238" t="s">
        <v>1</v>
      </c>
      <c r="I1583" s="240"/>
      <c r="J1583" s="237"/>
      <c r="K1583" s="237"/>
      <c r="L1583" s="241"/>
      <c r="M1583" s="242"/>
      <c r="N1583" s="243"/>
      <c r="O1583" s="243"/>
      <c r="P1583" s="243"/>
      <c r="Q1583" s="243"/>
      <c r="R1583" s="243"/>
      <c r="S1583" s="243"/>
      <c r="T1583" s="244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45" t="s">
        <v>134</v>
      </c>
      <c r="AU1583" s="245" t="s">
        <v>90</v>
      </c>
      <c r="AV1583" s="13" t="s">
        <v>88</v>
      </c>
      <c r="AW1583" s="13" t="s">
        <v>38</v>
      </c>
      <c r="AX1583" s="13" t="s">
        <v>80</v>
      </c>
      <c r="AY1583" s="245" t="s">
        <v>124</v>
      </c>
    </row>
    <row r="1584" s="14" customFormat="1">
      <c r="A1584" s="14"/>
      <c r="B1584" s="246"/>
      <c r="C1584" s="247"/>
      <c r="D1584" s="231" t="s">
        <v>134</v>
      </c>
      <c r="E1584" s="248" t="s">
        <v>1</v>
      </c>
      <c r="F1584" s="249" t="s">
        <v>152</v>
      </c>
      <c r="G1584" s="247"/>
      <c r="H1584" s="250">
        <v>8</v>
      </c>
      <c r="I1584" s="251"/>
      <c r="J1584" s="247"/>
      <c r="K1584" s="247"/>
      <c r="L1584" s="252"/>
      <c r="M1584" s="253"/>
      <c r="N1584" s="254"/>
      <c r="O1584" s="254"/>
      <c r="P1584" s="254"/>
      <c r="Q1584" s="254"/>
      <c r="R1584" s="254"/>
      <c r="S1584" s="254"/>
      <c r="T1584" s="255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6" t="s">
        <v>134</v>
      </c>
      <c r="AU1584" s="256" t="s">
        <v>90</v>
      </c>
      <c r="AV1584" s="14" t="s">
        <v>90</v>
      </c>
      <c r="AW1584" s="14" t="s">
        <v>38</v>
      </c>
      <c r="AX1584" s="14" t="s">
        <v>80</v>
      </c>
      <c r="AY1584" s="256" t="s">
        <v>124</v>
      </c>
    </row>
    <row r="1585" s="15" customFormat="1">
      <c r="A1585" s="15"/>
      <c r="B1585" s="257"/>
      <c r="C1585" s="258"/>
      <c r="D1585" s="231" t="s">
        <v>134</v>
      </c>
      <c r="E1585" s="259" t="s">
        <v>1</v>
      </c>
      <c r="F1585" s="260" t="s">
        <v>138</v>
      </c>
      <c r="G1585" s="258"/>
      <c r="H1585" s="261">
        <v>8</v>
      </c>
      <c r="I1585" s="262"/>
      <c r="J1585" s="258"/>
      <c r="K1585" s="258"/>
      <c r="L1585" s="263"/>
      <c r="M1585" s="264"/>
      <c r="N1585" s="265"/>
      <c r="O1585" s="265"/>
      <c r="P1585" s="265"/>
      <c r="Q1585" s="265"/>
      <c r="R1585" s="265"/>
      <c r="S1585" s="265"/>
      <c r="T1585" s="266"/>
      <c r="U1585" s="15"/>
      <c r="V1585" s="15"/>
      <c r="W1585" s="15"/>
      <c r="X1585" s="15"/>
      <c r="Y1585" s="15"/>
      <c r="Z1585" s="15"/>
      <c r="AA1585" s="15"/>
      <c r="AB1585" s="15"/>
      <c r="AC1585" s="15"/>
      <c r="AD1585" s="15"/>
      <c r="AE1585" s="15"/>
      <c r="AT1585" s="267" t="s">
        <v>134</v>
      </c>
      <c r="AU1585" s="267" t="s">
        <v>90</v>
      </c>
      <c r="AV1585" s="15" t="s">
        <v>131</v>
      </c>
      <c r="AW1585" s="15" t="s">
        <v>38</v>
      </c>
      <c r="AX1585" s="15" t="s">
        <v>88</v>
      </c>
      <c r="AY1585" s="267" t="s">
        <v>124</v>
      </c>
    </row>
    <row r="1586" s="2" customFormat="1" ht="24.15" customHeight="1">
      <c r="A1586" s="38"/>
      <c r="B1586" s="39"/>
      <c r="C1586" s="268" t="s">
        <v>1155</v>
      </c>
      <c r="D1586" s="268" t="s">
        <v>170</v>
      </c>
      <c r="E1586" s="269" t="s">
        <v>1156</v>
      </c>
      <c r="F1586" s="270" t="s">
        <v>1157</v>
      </c>
      <c r="G1586" s="271" t="s">
        <v>199</v>
      </c>
      <c r="H1586" s="272">
        <v>298</v>
      </c>
      <c r="I1586" s="273"/>
      <c r="J1586" s="274">
        <f>ROUND(I1586*H1586,2)</f>
        <v>0</v>
      </c>
      <c r="K1586" s="270" t="s">
        <v>130</v>
      </c>
      <c r="L1586" s="275"/>
      <c r="M1586" s="276" t="s">
        <v>1</v>
      </c>
      <c r="N1586" s="277" t="s">
        <v>45</v>
      </c>
      <c r="O1586" s="91"/>
      <c r="P1586" s="227">
        <f>O1586*H1586</f>
        <v>0</v>
      </c>
      <c r="Q1586" s="227">
        <v>0</v>
      </c>
      <c r="R1586" s="227">
        <f>Q1586*H1586</f>
        <v>0</v>
      </c>
      <c r="S1586" s="227">
        <v>0</v>
      </c>
      <c r="T1586" s="228">
        <f>S1586*H1586</f>
        <v>0</v>
      </c>
      <c r="U1586" s="38"/>
      <c r="V1586" s="38"/>
      <c r="W1586" s="38"/>
      <c r="X1586" s="38"/>
      <c r="Y1586" s="38"/>
      <c r="Z1586" s="38"/>
      <c r="AA1586" s="38"/>
      <c r="AB1586" s="38"/>
      <c r="AC1586" s="38"/>
      <c r="AD1586" s="38"/>
      <c r="AE1586" s="38"/>
      <c r="AR1586" s="229" t="s">
        <v>391</v>
      </c>
      <c r="AT1586" s="229" t="s">
        <v>170</v>
      </c>
      <c r="AU1586" s="229" t="s">
        <v>90</v>
      </c>
      <c r="AY1586" s="17" t="s">
        <v>124</v>
      </c>
      <c r="BE1586" s="230">
        <f>IF(N1586="základní",J1586,0)</f>
        <v>0</v>
      </c>
      <c r="BF1586" s="230">
        <f>IF(N1586="snížená",J1586,0)</f>
        <v>0</v>
      </c>
      <c r="BG1586" s="230">
        <f>IF(N1586="zákl. přenesená",J1586,0)</f>
        <v>0</v>
      </c>
      <c r="BH1586" s="230">
        <f>IF(N1586="sníž. přenesená",J1586,0)</f>
        <v>0</v>
      </c>
      <c r="BI1586" s="230">
        <f>IF(N1586="nulová",J1586,0)</f>
        <v>0</v>
      </c>
      <c r="BJ1586" s="17" t="s">
        <v>88</v>
      </c>
      <c r="BK1586" s="230">
        <f>ROUND(I1586*H1586,2)</f>
        <v>0</v>
      </c>
      <c r="BL1586" s="17" t="s">
        <v>381</v>
      </c>
      <c r="BM1586" s="229" t="s">
        <v>1158</v>
      </c>
    </row>
    <row r="1587" s="2" customFormat="1">
      <c r="A1587" s="38"/>
      <c r="B1587" s="39"/>
      <c r="C1587" s="40"/>
      <c r="D1587" s="231" t="s">
        <v>132</v>
      </c>
      <c r="E1587" s="40"/>
      <c r="F1587" s="232" t="s">
        <v>1157</v>
      </c>
      <c r="G1587" s="40"/>
      <c r="H1587" s="40"/>
      <c r="I1587" s="233"/>
      <c r="J1587" s="40"/>
      <c r="K1587" s="40"/>
      <c r="L1587" s="44"/>
      <c r="M1587" s="234"/>
      <c r="N1587" s="235"/>
      <c r="O1587" s="91"/>
      <c r="P1587" s="91"/>
      <c r="Q1587" s="91"/>
      <c r="R1587" s="91"/>
      <c r="S1587" s="91"/>
      <c r="T1587" s="92"/>
      <c r="U1587" s="38"/>
      <c r="V1587" s="38"/>
      <c r="W1587" s="38"/>
      <c r="X1587" s="38"/>
      <c r="Y1587" s="38"/>
      <c r="Z1587" s="38"/>
      <c r="AA1587" s="38"/>
      <c r="AB1587" s="38"/>
      <c r="AC1587" s="38"/>
      <c r="AD1587" s="38"/>
      <c r="AE1587" s="38"/>
      <c r="AT1587" s="17" t="s">
        <v>132</v>
      </c>
      <c r="AU1587" s="17" t="s">
        <v>90</v>
      </c>
    </row>
    <row r="1588" s="2" customFormat="1" ht="24.15" customHeight="1">
      <c r="A1588" s="38"/>
      <c r="B1588" s="39"/>
      <c r="C1588" s="218" t="s">
        <v>733</v>
      </c>
      <c r="D1588" s="218" t="s">
        <v>126</v>
      </c>
      <c r="E1588" s="219" t="s">
        <v>1159</v>
      </c>
      <c r="F1588" s="220" t="s">
        <v>1160</v>
      </c>
      <c r="G1588" s="221" t="s">
        <v>485</v>
      </c>
      <c r="H1588" s="222">
        <v>7</v>
      </c>
      <c r="I1588" s="223"/>
      <c r="J1588" s="224">
        <f>ROUND(I1588*H1588,2)</f>
        <v>0</v>
      </c>
      <c r="K1588" s="220" t="s">
        <v>130</v>
      </c>
      <c r="L1588" s="44"/>
      <c r="M1588" s="225" t="s">
        <v>1</v>
      </c>
      <c r="N1588" s="226" t="s">
        <v>45</v>
      </c>
      <c r="O1588" s="91"/>
      <c r="P1588" s="227">
        <f>O1588*H1588</f>
        <v>0</v>
      </c>
      <c r="Q1588" s="227">
        <v>0</v>
      </c>
      <c r="R1588" s="227">
        <f>Q1588*H1588</f>
        <v>0</v>
      </c>
      <c r="S1588" s="227">
        <v>0</v>
      </c>
      <c r="T1588" s="228">
        <f>S1588*H1588</f>
        <v>0</v>
      </c>
      <c r="U1588" s="38"/>
      <c r="V1588" s="38"/>
      <c r="W1588" s="38"/>
      <c r="X1588" s="38"/>
      <c r="Y1588" s="38"/>
      <c r="Z1588" s="38"/>
      <c r="AA1588" s="38"/>
      <c r="AB1588" s="38"/>
      <c r="AC1588" s="38"/>
      <c r="AD1588" s="38"/>
      <c r="AE1588" s="38"/>
      <c r="AR1588" s="229" t="s">
        <v>381</v>
      </c>
      <c r="AT1588" s="229" t="s">
        <v>126</v>
      </c>
      <c r="AU1588" s="229" t="s">
        <v>90</v>
      </c>
      <c r="AY1588" s="17" t="s">
        <v>124</v>
      </c>
      <c r="BE1588" s="230">
        <f>IF(N1588="základní",J1588,0)</f>
        <v>0</v>
      </c>
      <c r="BF1588" s="230">
        <f>IF(N1588="snížená",J1588,0)</f>
        <v>0</v>
      </c>
      <c r="BG1588" s="230">
        <f>IF(N1588="zákl. přenesená",J1588,0)</f>
        <v>0</v>
      </c>
      <c r="BH1588" s="230">
        <f>IF(N1588="sníž. přenesená",J1588,0)</f>
        <v>0</v>
      </c>
      <c r="BI1588" s="230">
        <f>IF(N1588="nulová",J1588,0)</f>
        <v>0</v>
      </c>
      <c r="BJ1588" s="17" t="s">
        <v>88</v>
      </c>
      <c r="BK1588" s="230">
        <f>ROUND(I1588*H1588,2)</f>
        <v>0</v>
      </c>
      <c r="BL1588" s="17" t="s">
        <v>381</v>
      </c>
      <c r="BM1588" s="229" t="s">
        <v>1161</v>
      </c>
    </row>
    <row r="1589" s="2" customFormat="1">
      <c r="A1589" s="38"/>
      <c r="B1589" s="39"/>
      <c r="C1589" s="40"/>
      <c r="D1589" s="231" t="s">
        <v>132</v>
      </c>
      <c r="E1589" s="40"/>
      <c r="F1589" s="232" t="s">
        <v>1160</v>
      </c>
      <c r="G1589" s="40"/>
      <c r="H1589" s="40"/>
      <c r="I1589" s="233"/>
      <c r="J1589" s="40"/>
      <c r="K1589" s="40"/>
      <c r="L1589" s="44"/>
      <c r="M1589" s="234"/>
      <c r="N1589" s="235"/>
      <c r="O1589" s="91"/>
      <c r="P1589" s="91"/>
      <c r="Q1589" s="91"/>
      <c r="R1589" s="91"/>
      <c r="S1589" s="91"/>
      <c r="T1589" s="92"/>
      <c r="U1589" s="38"/>
      <c r="V1589" s="38"/>
      <c r="W1589" s="38"/>
      <c r="X1589" s="38"/>
      <c r="Y1589" s="38"/>
      <c r="Z1589" s="38"/>
      <c r="AA1589" s="38"/>
      <c r="AB1589" s="38"/>
      <c r="AC1589" s="38"/>
      <c r="AD1589" s="38"/>
      <c r="AE1589" s="38"/>
      <c r="AT1589" s="17" t="s">
        <v>132</v>
      </c>
      <c r="AU1589" s="17" t="s">
        <v>90</v>
      </c>
    </row>
    <row r="1590" s="13" customFormat="1">
      <c r="A1590" s="13"/>
      <c r="B1590" s="236"/>
      <c r="C1590" s="237"/>
      <c r="D1590" s="231" t="s">
        <v>134</v>
      </c>
      <c r="E1590" s="238" t="s">
        <v>1</v>
      </c>
      <c r="F1590" s="239" t="s">
        <v>300</v>
      </c>
      <c r="G1590" s="237"/>
      <c r="H1590" s="238" t="s">
        <v>1</v>
      </c>
      <c r="I1590" s="240"/>
      <c r="J1590" s="237"/>
      <c r="K1590" s="237"/>
      <c r="L1590" s="241"/>
      <c r="M1590" s="242"/>
      <c r="N1590" s="243"/>
      <c r="O1590" s="243"/>
      <c r="P1590" s="243"/>
      <c r="Q1590" s="243"/>
      <c r="R1590" s="243"/>
      <c r="S1590" s="243"/>
      <c r="T1590" s="244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45" t="s">
        <v>134</v>
      </c>
      <c r="AU1590" s="245" t="s">
        <v>90</v>
      </c>
      <c r="AV1590" s="13" t="s">
        <v>88</v>
      </c>
      <c r="AW1590" s="13" t="s">
        <v>38</v>
      </c>
      <c r="AX1590" s="13" t="s">
        <v>80</v>
      </c>
      <c r="AY1590" s="245" t="s">
        <v>124</v>
      </c>
    </row>
    <row r="1591" s="14" customFormat="1">
      <c r="A1591" s="14"/>
      <c r="B1591" s="246"/>
      <c r="C1591" s="247"/>
      <c r="D1591" s="231" t="s">
        <v>134</v>
      </c>
      <c r="E1591" s="248" t="s">
        <v>1</v>
      </c>
      <c r="F1591" s="249" t="s">
        <v>169</v>
      </c>
      <c r="G1591" s="247"/>
      <c r="H1591" s="250">
        <v>7</v>
      </c>
      <c r="I1591" s="251"/>
      <c r="J1591" s="247"/>
      <c r="K1591" s="247"/>
      <c r="L1591" s="252"/>
      <c r="M1591" s="253"/>
      <c r="N1591" s="254"/>
      <c r="O1591" s="254"/>
      <c r="P1591" s="254"/>
      <c r="Q1591" s="254"/>
      <c r="R1591" s="254"/>
      <c r="S1591" s="254"/>
      <c r="T1591" s="255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6" t="s">
        <v>134</v>
      </c>
      <c r="AU1591" s="256" t="s">
        <v>90</v>
      </c>
      <c r="AV1591" s="14" t="s">
        <v>90</v>
      </c>
      <c r="AW1591" s="14" t="s">
        <v>38</v>
      </c>
      <c r="AX1591" s="14" t="s">
        <v>80</v>
      </c>
      <c r="AY1591" s="256" t="s">
        <v>124</v>
      </c>
    </row>
    <row r="1592" s="15" customFormat="1">
      <c r="A1592" s="15"/>
      <c r="B1592" s="257"/>
      <c r="C1592" s="258"/>
      <c r="D1592" s="231" t="s">
        <v>134</v>
      </c>
      <c r="E1592" s="259" t="s">
        <v>1</v>
      </c>
      <c r="F1592" s="260" t="s">
        <v>138</v>
      </c>
      <c r="G1592" s="258"/>
      <c r="H1592" s="261">
        <v>7</v>
      </c>
      <c r="I1592" s="262"/>
      <c r="J1592" s="258"/>
      <c r="K1592" s="258"/>
      <c r="L1592" s="263"/>
      <c r="M1592" s="264"/>
      <c r="N1592" s="265"/>
      <c r="O1592" s="265"/>
      <c r="P1592" s="265"/>
      <c r="Q1592" s="265"/>
      <c r="R1592" s="265"/>
      <c r="S1592" s="265"/>
      <c r="T1592" s="266"/>
      <c r="U1592" s="15"/>
      <c r="V1592" s="15"/>
      <c r="W1592" s="15"/>
      <c r="X1592" s="15"/>
      <c r="Y1592" s="15"/>
      <c r="Z1592" s="15"/>
      <c r="AA1592" s="15"/>
      <c r="AB1592" s="15"/>
      <c r="AC1592" s="15"/>
      <c r="AD1592" s="15"/>
      <c r="AE1592" s="15"/>
      <c r="AT1592" s="267" t="s">
        <v>134</v>
      </c>
      <c r="AU1592" s="267" t="s">
        <v>90</v>
      </c>
      <c r="AV1592" s="15" t="s">
        <v>131</v>
      </c>
      <c r="AW1592" s="15" t="s">
        <v>38</v>
      </c>
      <c r="AX1592" s="15" t="s">
        <v>88</v>
      </c>
      <c r="AY1592" s="267" t="s">
        <v>124</v>
      </c>
    </row>
    <row r="1593" s="2" customFormat="1" ht="14.4" customHeight="1">
      <c r="A1593" s="38"/>
      <c r="B1593" s="39"/>
      <c r="C1593" s="218" t="s">
        <v>1162</v>
      </c>
      <c r="D1593" s="218" t="s">
        <v>126</v>
      </c>
      <c r="E1593" s="219" t="s">
        <v>1163</v>
      </c>
      <c r="F1593" s="220" t="s">
        <v>1164</v>
      </c>
      <c r="G1593" s="221" t="s">
        <v>485</v>
      </c>
      <c r="H1593" s="222">
        <v>6</v>
      </c>
      <c r="I1593" s="223"/>
      <c r="J1593" s="224">
        <f>ROUND(I1593*H1593,2)</f>
        <v>0</v>
      </c>
      <c r="K1593" s="220" t="s">
        <v>130</v>
      </c>
      <c r="L1593" s="44"/>
      <c r="M1593" s="225" t="s">
        <v>1</v>
      </c>
      <c r="N1593" s="226" t="s">
        <v>45</v>
      </c>
      <c r="O1593" s="91"/>
      <c r="P1593" s="227">
        <f>O1593*H1593</f>
        <v>0</v>
      </c>
      <c r="Q1593" s="227">
        <v>0</v>
      </c>
      <c r="R1593" s="227">
        <f>Q1593*H1593</f>
        <v>0</v>
      </c>
      <c r="S1593" s="227">
        <v>0</v>
      </c>
      <c r="T1593" s="228">
        <f>S1593*H1593</f>
        <v>0</v>
      </c>
      <c r="U1593" s="38"/>
      <c r="V1593" s="38"/>
      <c r="W1593" s="38"/>
      <c r="X1593" s="38"/>
      <c r="Y1593" s="38"/>
      <c r="Z1593" s="38"/>
      <c r="AA1593" s="38"/>
      <c r="AB1593" s="38"/>
      <c r="AC1593" s="38"/>
      <c r="AD1593" s="38"/>
      <c r="AE1593" s="38"/>
      <c r="AR1593" s="229" t="s">
        <v>381</v>
      </c>
      <c r="AT1593" s="229" t="s">
        <v>126</v>
      </c>
      <c r="AU1593" s="229" t="s">
        <v>90</v>
      </c>
      <c r="AY1593" s="17" t="s">
        <v>124</v>
      </c>
      <c r="BE1593" s="230">
        <f>IF(N1593="základní",J1593,0)</f>
        <v>0</v>
      </c>
      <c r="BF1593" s="230">
        <f>IF(N1593="snížená",J1593,0)</f>
        <v>0</v>
      </c>
      <c r="BG1593" s="230">
        <f>IF(N1593="zákl. přenesená",J1593,0)</f>
        <v>0</v>
      </c>
      <c r="BH1593" s="230">
        <f>IF(N1593="sníž. přenesená",J1593,0)</f>
        <v>0</v>
      </c>
      <c r="BI1593" s="230">
        <f>IF(N1593="nulová",J1593,0)</f>
        <v>0</v>
      </c>
      <c r="BJ1593" s="17" t="s">
        <v>88</v>
      </c>
      <c r="BK1593" s="230">
        <f>ROUND(I1593*H1593,2)</f>
        <v>0</v>
      </c>
      <c r="BL1593" s="17" t="s">
        <v>381</v>
      </c>
      <c r="BM1593" s="229" t="s">
        <v>1165</v>
      </c>
    </row>
    <row r="1594" s="2" customFormat="1">
      <c r="A1594" s="38"/>
      <c r="B1594" s="39"/>
      <c r="C1594" s="40"/>
      <c r="D1594" s="231" t="s">
        <v>132</v>
      </c>
      <c r="E1594" s="40"/>
      <c r="F1594" s="232" t="s">
        <v>1164</v>
      </c>
      <c r="G1594" s="40"/>
      <c r="H1594" s="40"/>
      <c r="I1594" s="233"/>
      <c r="J1594" s="40"/>
      <c r="K1594" s="40"/>
      <c r="L1594" s="44"/>
      <c r="M1594" s="234"/>
      <c r="N1594" s="235"/>
      <c r="O1594" s="91"/>
      <c r="P1594" s="91"/>
      <c r="Q1594" s="91"/>
      <c r="R1594" s="91"/>
      <c r="S1594" s="91"/>
      <c r="T1594" s="92"/>
      <c r="U1594" s="38"/>
      <c r="V1594" s="38"/>
      <c r="W1594" s="38"/>
      <c r="X1594" s="38"/>
      <c r="Y1594" s="38"/>
      <c r="Z1594" s="38"/>
      <c r="AA1594" s="38"/>
      <c r="AB1594" s="38"/>
      <c r="AC1594" s="38"/>
      <c r="AD1594" s="38"/>
      <c r="AE1594" s="38"/>
      <c r="AT1594" s="17" t="s">
        <v>132</v>
      </c>
      <c r="AU1594" s="17" t="s">
        <v>90</v>
      </c>
    </row>
    <row r="1595" s="2" customFormat="1" ht="24.15" customHeight="1">
      <c r="A1595" s="38"/>
      <c r="B1595" s="39"/>
      <c r="C1595" s="218" t="s">
        <v>737</v>
      </c>
      <c r="D1595" s="218" t="s">
        <v>126</v>
      </c>
      <c r="E1595" s="219" t="s">
        <v>1166</v>
      </c>
      <c r="F1595" s="220" t="s">
        <v>1167</v>
      </c>
      <c r="G1595" s="221" t="s">
        <v>485</v>
      </c>
      <c r="H1595" s="222">
        <v>6</v>
      </c>
      <c r="I1595" s="223"/>
      <c r="J1595" s="224">
        <f>ROUND(I1595*H1595,2)</f>
        <v>0</v>
      </c>
      <c r="K1595" s="220" t="s">
        <v>130</v>
      </c>
      <c r="L1595" s="44"/>
      <c r="M1595" s="225" t="s">
        <v>1</v>
      </c>
      <c r="N1595" s="226" t="s">
        <v>45</v>
      </c>
      <c r="O1595" s="91"/>
      <c r="P1595" s="227">
        <f>O1595*H1595</f>
        <v>0</v>
      </c>
      <c r="Q1595" s="227">
        <v>0</v>
      </c>
      <c r="R1595" s="227">
        <f>Q1595*H1595</f>
        <v>0</v>
      </c>
      <c r="S1595" s="227">
        <v>0</v>
      </c>
      <c r="T1595" s="228">
        <f>S1595*H1595</f>
        <v>0</v>
      </c>
      <c r="U1595" s="38"/>
      <c r="V1595" s="38"/>
      <c r="W1595" s="38"/>
      <c r="X1595" s="38"/>
      <c r="Y1595" s="38"/>
      <c r="Z1595" s="38"/>
      <c r="AA1595" s="38"/>
      <c r="AB1595" s="38"/>
      <c r="AC1595" s="38"/>
      <c r="AD1595" s="38"/>
      <c r="AE1595" s="38"/>
      <c r="AR1595" s="229" t="s">
        <v>381</v>
      </c>
      <c r="AT1595" s="229" t="s">
        <v>126</v>
      </c>
      <c r="AU1595" s="229" t="s">
        <v>90</v>
      </c>
      <c r="AY1595" s="17" t="s">
        <v>124</v>
      </c>
      <c r="BE1595" s="230">
        <f>IF(N1595="základní",J1595,0)</f>
        <v>0</v>
      </c>
      <c r="BF1595" s="230">
        <f>IF(N1595="snížená",J1595,0)</f>
        <v>0</v>
      </c>
      <c r="BG1595" s="230">
        <f>IF(N1595="zákl. přenesená",J1595,0)</f>
        <v>0</v>
      </c>
      <c r="BH1595" s="230">
        <f>IF(N1595="sníž. přenesená",J1595,0)</f>
        <v>0</v>
      </c>
      <c r="BI1595" s="230">
        <f>IF(N1595="nulová",J1595,0)</f>
        <v>0</v>
      </c>
      <c r="BJ1595" s="17" t="s">
        <v>88</v>
      </c>
      <c r="BK1595" s="230">
        <f>ROUND(I1595*H1595,2)</f>
        <v>0</v>
      </c>
      <c r="BL1595" s="17" t="s">
        <v>381</v>
      </c>
      <c r="BM1595" s="229" t="s">
        <v>1168</v>
      </c>
    </row>
    <row r="1596" s="2" customFormat="1">
      <c r="A1596" s="38"/>
      <c r="B1596" s="39"/>
      <c r="C1596" s="40"/>
      <c r="D1596" s="231" t="s">
        <v>132</v>
      </c>
      <c r="E1596" s="40"/>
      <c r="F1596" s="232" t="s">
        <v>1167</v>
      </c>
      <c r="G1596" s="40"/>
      <c r="H1596" s="40"/>
      <c r="I1596" s="233"/>
      <c r="J1596" s="40"/>
      <c r="K1596" s="40"/>
      <c r="L1596" s="44"/>
      <c r="M1596" s="234"/>
      <c r="N1596" s="235"/>
      <c r="O1596" s="91"/>
      <c r="P1596" s="91"/>
      <c r="Q1596" s="91"/>
      <c r="R1596" s="91"/>
      <c r="S1596" s="91"/>
      <c r="T1596" s="92"/>
      <c r="U1596" s="38"/>
      <c r="V1596" s="38"/>
      <c r="W1596" s="38"/>
      <c r="X1596" s="38"/>
      <c r="Y1596" s="38"/>
      <c r="Z1596" s="38"/>
      <c r="AA1596" s="38"/>
      <c r="AB1596" s="38"/>
      <c r="AC1596" s="38"/>
      <c r="AD1596" s="38"/>
      <c r="AE1596" s="38"/>
      <c r="AT1596" s="17" t="s">
        <v>132</v>
      </c>
      <c r="AU1596" s="17" t="s">
        <v>90</v>
      </c>
    </row>
    <row r="1597" s="13" customFormat="1">
      <c r="A1597" s="13"/>
      <c r="B1597" s="236"/>
      <c r="C1597" s="237"/>
      <c r="D1597" s="231" t="s">
        <v>134</v>
      </c>
      <c r="E1597" s="238" t="s">
        <v>1</v>
      </c>
      <c r="F1597" s="239" t="s">
        <v>300</v>
      </c>
      <c r="G1597" s="237"/>
      <c r="H1597" s="238" t="s">
        <v>1</v>
      </c>
      <c r="I1597" s="240"/>
      <c r="J1597" s="237"/>
      <c r="K1597" s="237"/>
      <c r="L1597" s="241"/>
      <c r="M1597" s="242"/>
      <c r="N1597" s="243"/>
      <c r="O1597" s="243"/>
      <c r="P1597" s="243"/>
      <c r="Q1597" s="243"/>
      <c r="R1597" s="243"/>
      <c r="S1597" s="243"/>
      <c r="T1597" s="244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45" t="s">
        <v>134</v>
      </c>
      <c r="AU1597" s="245" t="s">
        <v>90</v>
      </c>
      <c r="AV1597" s="13" t="s">
        <v>88</v>
      </c>
      <c r="AW1597" s="13" t="s">
        <v>38</v>
      </c>
      <c r="AX1597" s="13" t="s">
        <v>80</v>
      </c>
      <c r="AY1597" s="245" t="s">
        <v>124</v>
      </c>
    </row>
    <row r="1598" s="14" customFormat="1">
      <c r="A1598" s="14"/>
      <c r="B1598" s="246"/>
      <c r="C1598" s="247"/>
      <c r="D1598" s="231" t="s">
        <v>134</v>
      </c>
      <c r="E1598" s="248" t="s">
        <v>1</v>
      </c>
      <c r="F1598" s="249" t="s">
        <v>147</v>
      </c>
      <c r="G1598" s="247"/>
      <c r="H1598" s="250">
        <v>6</v>
      </c>
      <c r="I1598" s="251"/>
      <c r="J1598" s="247"/>
      <c r="K1598" s="247"/>
      <c r="L1598" s="252"/>
      <c r="M1598" s="253"/>
      <c r="N1598" s="254"/>
      <c r="O1598" s="254"/>
      <c r="P1598" s="254"/>
      <c r="Q1598" s="254"/>
      <c r="R1598" s="254"/>
      <c r="S1598" s="254"/>
      <c r="T1598" s="255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6" t="s">
        <v>134</v>
      </c>
      <c r="AU1598" s="256" t="s">
        <v>90</v>
      </c>
      <c r="AV1598" s="14" t="s">
        <v>90</v>
      </c>
      <c r="AW1598" s="14" t="s">
        <v>38</v>
      </c>
      <c r="AX1598" s="14" t="s">
        <v>80</v>
      </c>
      <c r="AY1598" s="256" t="s">
        <v>124</v>
      </c>
    </row>
    <row r="1599" s="15" customFormat="1">
      <c r="A1599" s="15"/>
      <c r="B1599" s="257"/>
      <c r="C1599" s="258"/>
      <c r="D1599" s="231" t="s">
        <v>134</v>
      </c>
      <c r="E1599" s="259" t="s">
        <v>1</v>
      </c>
      <c r="F1599" s="260" t="s">
        <v>138</v>
      </c>
      <c r="G1599" s="258"/>
      <c r="H1599" s="261">
        <v>6</v>
      </c>
      <c r="I1599" s="262"/>
      <c r="J1599" s="258"/>
      <c r="K1599" s="258"/>
      <c r="L1599" s="263"/>
      <c r="M1599" s="264"/>
      <c r="N1599" s="265"/>
      <c r="O1599" s="265"/>
      <c r="P1599" s="265"/>
      <c r="Q1599" s="265"/>
      <c r="R1599" s="265"/>
      <c r="S1599" s="265"/>
      <c r="T1599" s="266"/>
      <c r="U1599" s="15"/>
      <c r="V1599" s="15"/>
      <c r="W1599" s="15"/>
      <c r="X1599" s="15"/>
      <c r="Y1599" s="15"/>
      <c r="Z1599" s="15"/>
      <c r="AA1599" s="15"/>
      <c r="AB1599" s="15"/>
      <c r="AC1599" s="15"/>
      <c r="AD1599" s="15"/>
      <c r="AE1599" s="15"/>
      <c r="AT1599" s="267" t="s">
        <v>134</v>
      </c>
      <c r="AU1599" s="267" t="s">
        <v>90</v>
      </c>
      <c r="AV1599" s="15" t="s">
        <v>131</v>
      </c>
      <c r="AW1599" s="15" t="s">
        <v>38</v>
      </c>
      <c r="AX1599" s="15" t="s">
        <v>88</v>
      </c>
      <c r="AY1599" s="267" t="s">
        <v>124</v>
      </c>
    </row>
    <row r="1600" s="2" customFormat="1" ht="24.15" customHeight="1">
      <c r="A1600" s="38"/>
      <c r="B1600" s="39"/>
      <c r="C1600" s="218" t="s">
        <v>1169</v>
      </c>
      <c r="D1600" s="218" t="s">
        <v>126</v>
      </c>
      <c r="E1600" s="219" t="s">
        <v>1170</v>
      </c>
      <c r="F1600" s="220" t="s">
        <v>1171</v>
      </c>
      <c r="G1600" s="221" t="s">
        <v>485</v>
      </c>
      <c r="H1600" s="222">
        <v>8</v>
      </c>
      <c r="I1600" s="223"/>
      <c r="J1600" s="224">
        <f>ROUND(I1600*H1600,2)</f>
        <v>0</v>
      </c>
      <c r="K1600" s="220" t="s">
        <v>130</v>
      </c>
      <c r="L1600" s="44"/>
      <c r="M1600" s="225" t="s">
        <v>1</v>
      </c>
      <c r="N1600" s="226" t="s">
        <v>45</v>
      </c>
      <c r="O1600" s="91"/>
      <c r="P1600" s="227">
        <f>O1600*H1600</f>
        <v>0</v>
      </c>
      <c r="Q1600" s="227">
        <v>0</v>
      </c>
      <c r="R1600" s="227">
        <f>Q1600*H1600</f>
        <v>0</v>
      </c>
      <c r="S1600" s="227">
        <v>0</v>
      </c>
      <c r="T1600" s="228">
        <f>S1600*H1600</f>
        <v>0</v>
      </c>
      <c r="U1600" s="38"/>
      <c r="V1600" s="38"/>
      <c r="W1600" s="38"/>
      <c r="X1600" s="38"/>
      <c r="Y1600" s="38"/>
      <c r="Z1600" s="38"/>
      <c r="AA1600" s="38"/>
      <c r="AB1600" s="38"/>
      <c r="AC1600" s="38"/>
      <c r="AD1600" s="38"/>
      <c r="AE1600" s="38"/>
      <c r="AR1600" s="229" t="s">
        <v>381</v>
      </c>
      <c r="AT1600" s="229" t="s">
        <v>126</v>
      </c>
      <c r="AU1600" s="229" t="s">
        <v>90</v>
      </c>
      <c r="AY1600" s="17" t="s">
        <v>124</v>
      </c>
      <c r="BE1600" s="230">
        <f>IF(N1600="základní",J1600,0)</f>
        <v>0</v>
      </c>
      <c r="BF1600" s="230">
        <f>IF(N1600="snížená",J1600,0)</f>
        <v>0</v>
      </c>
      <c r="BG1600" s="230">
        <f>IF(N1600="zákl. přenesená",J1600,0)</f>
        <v>0</v>
      </c>
      <c r="BH1600" s="230">
        <f>IF(N1600="sníž. přenesená",J1600,0)</f>
        <v>0</v>
      </c>
      <c r="BI1600" s="230">
        <f>IF(N1600="nulová",J1600,0)</f>
        <v>0</v>
      </c>
      <c r="BJ1600" s="17" t="s">
        <v>88</v>
      </c>
      <c r="BK1600" s="230">
        <f>ROUND(I1600*H1600,2)</f>
        <v>0</v>
      </c>
      <c r="BL1600" s="17" t="s">
        <v>381</v>
      </c>
      <c r="BM1600" s="229" t="s">
        <v>1172</v>
      </c>
    </row>
    <row r="1601" s="2" customFormat="1">
      <c r="A1601" s="38"/>
      <c r="B1601" s="39"/>
      <c r="C1601" s="40"/>
      <c r="D1601" s="231" t="s">
        <v>132</v>
      </c>
      <c r="E1601" s="40"/>
      <c r="F1601" s="232" t="s">
        <v>1171</v>
      </c>
      <c r="G1601" s="40"/>
      <c r="H1601" s="40"/>
      <c r="I1601" s="233"/>
      <c r="J1601" s="40"/>
      <c r="K1601" s="40"/>
      <c r="L1601" s="44"/>
      <c r="M1601" s="234"/>
      <c r="N1601" s="235"/>
      <c r="O1601" s="91"/>
      <c r="P1601" s="91"/>
      <c r="Q1601" s="91"/>
      <c r="R1601" s="91"/>
      <c r="S1601" s="91"/>
      <c r="T1601" s="92"/>
      <c r="U1601" s="38"/>
      <c r="V1601" s="38"/>
      <c r="W1601" s="38"/>
      <c r="X1601" s="38"/>
      <c r="Y1601" s="38"/>
      <c r="Z1601" s="38"/>
      <c r="AA1601" s="38"/>
      <c r="AB1601" s="38"/>
      <c r="AC1601" s="38"/>
      <c r="AD1601" s="38"/>
      <c r="AE1601" s="38"/>
      <c r="AT1601" s="17" t="s">
        <v>132</v>
      </c>
      <c r="AU1601" s="17" t="s">
        <v>90</v>
      </c>
    </row>
    <row r="1602" s="13" customFormat="1">
      <c r="A1602" s="13"/>
      <c r="B1602" s="236"/>
      <c r="C1602" s="237"/>
      <c r="D1602" s="231" t="s">
        <v>134</v>
      </c>
      <c r="E1602" s="238" t="s">
        <v>1</v>
      </c>
      <c r="F1602" s="239" t="s">
        <v>300</v>
      </c>
      <c r="G1602" s="237"/>
      <c r="H1602" s="238" t="s">
        <v>1</v>
      </c>
      <c r="I1602" s="240"/>
      <c r="J1602" s="237"/>
      <c r="K1602" s="237"/>
      <c r="L1602" s="241"/>
      <c r="M1602" s="242"/>
      <c r="N1602" s="243"/>
      <c r="O1602" s="243"/>
      <c r="P1602" s="243"/>
      <c r="Q1602" s="243"/>
      <c r="R1602" s="243"/>
      <c r="S1602" s="243"/>
      <c r="T1602" s="244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45" t="s">
        <v>134</v>
      </c>
      <c r="AU1602" s="245" t="s">
        <v>90</v>
      </c>
      <c r="AV1602" s="13" t="s">
        <v>88</v>
      </c>
      <c r="AW1602" s="13" t="s">
        <v>38</v>
      </c>
      <c r="AX1602" s="13" t="s">
        <v>80</v>
      </c>
      <c r="AY1602" s="245" t="s">
        <v>124</v>
      </c>
    </row>
    <row r="1603" s="14" customFormat="1">
      <c r="A1603" s="14"/>
      <c r="B1603" s="246"/>
      <c r="C1603" s="247"/>
      <c r="D1603" s="231" t="s">
        <v>134</v>
      </c>
      <c r="E1603" s="248" t="s">
        <v>1</v>
      </c>
      <c r="F1603" s="249" t="s">
        <v>152</v>
      </c>
      <c r="G1603" s="247"/>
      <c r="H1603" s="250">
        <v>8</v>
      </c>
      <c r="I1603" s="251"/>
      <c r="J1603" s="247"/>
      <c r="K1603" s="247"/>
      <c r="L1603" s="252"/>
      <c r="M1603" s="253"/>
      <c r="N1603" s="254"/>
      <c r="O1603" s="254"/>
      <c r="P1603" s="254"/>
      <c r="Q1603" s="254"/>
      <c r="R1603" s="254"/>
      <c r="S1603" s="254"/>
      <c r="T1603" s="255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6" t="s">
        <v>134</v>
      </c>
      <c r="AU1603" s="256" t="s">
        <v>90</v>
      </c>
      <c r="AV1603" s="14" t="s">
        <v>90</v>
      </c>
      <c r="AW1603" s="14" t="s">
        <v>38</v>
      </c>
      <c r="AX1603" s="14" t="s">
        <v>80</v>
      </c>
      <c r="AY1603" s="256" t="s">
        <v>124</v>
      </c>
    </row>
    <row r="1604" s="15" customFormat="1">
      <c r="A1604" s="15"/>
      <c r="B1604" s="257"/>
      <c r="C1604" s="258"/>
      <c r="D1604" s="231" t="s">
        <v>134</v>
      </c>
      <c r="E1604" s="259" t="s">
        <v>1</v>
      </c>
      <c r="F1604" s="260" t="s">
        <v>138</v>
      </c>
      <c r="G1604" s="258"/>
      <c r="H1604" s="261">
        <v>8</v>
      </c>
      <c r="I1604" s="262"/>
      <c r="J1604" s="258"/>
      <c r="K1604" s="258"/>
      <c r="L1604" s="263"/>
      <c r="M1604" s="264"/>
      <c r="N1604" s="265"/>
      <c r="O1604" s="265"/>
      <c r="P1604" s="265"/>
      <c r="Q1604" s="265"/>
      <c r="R1604" s="265"/>
      <c r="S1604" s="265"/>
      <c r="T1604" s="266"/>
      <c r="U1604" s="15"/>
      <c r="V1604" s="15"/>
      <c r="W1604" s="15"/>
      <c r="X1604" s="15"/>
      <c r="Y1604" s="15"/>
      <c r="Z1604" s="15"/>
      <c r="AA1604" s="15"/>
      <c r="AB1604" s="15"/>
      <c r="AC1604" s="15"/>
      <c r="AD1604" s="15"/>
      <c r="AE1604" s="15"/>
      <c r="AT1604" s="267" t="s">
        <v>134</v>
      </c>
      <c r="AU1604" s="267" t="s">
        <v>90</v>
      </c>
      <c r="AV1604" s="15" t="s">
        <v>131</v>
      </c>
      <c r="AW1604" s="15" t="s">
        <v>38</v>
      </c>
      <c r="AX1604" s="15" t="s">
        <v>88</v>
      </c>
      <c r="AY1604" s="267" t="s">
        <v>124</v>
      </c>
    </row>
    <row r="1605" s="2" customFormat="1" ht="24.15" customHeight="1">
      <c r="A1605" s="38"/>
      <c r="B1605" s="39"/>
      <c r="C1605" s="218" t="s">
        <v>741</v>
      </c>
      <c r="D1605" s="218" t="s">
        <v>126</v>
      </c>
      <c r="E1605" s="219" t="s">
        <v>1173</v>
      </c>
      <c r="F1605" s="220" t="s">
        <v>1174</v>
      </c>
      <c r="G1605" s="221" t="s">
        <v>199</v>
      </c>
      <c r="H1605" s="222">
        <v>95</v>
      </c>
      <c r="I1605" s="223"/>
      <c r="J1605" s="224">
        <f>ROUND(I1605*H1605,2)</f>
        <v>0</v>
      </c>
      <c r="K1605" s="220" t="s">
        <v>130</v>
      </c>
      <c r="L1605" s="44"/>
      <c r="M1605" s="225" t="s">
        <v>1</v>
      </c>
      <c r="N1605" s="226" t="s">
        <v>45</v>
      </c>
      <c r="O1605" s="91"/>
      <c r="P1605" s="227">
        <f>O1605*H1605</f>
        <v>0</v>
      </c>
      <c r="Q1605" s="227">
        <v>0</v>
      </c>
      <c r="R1605" s="227">
        <f>Q1605*H1605</f>
        <v>0</v>
      </c>
      <c r="S1605" s="227">
        <v>0</v>
      </c>
      <c r="T1605" s="228">
        <f>S1605*H1605</f>
        <v>0</v>
      </c>
      <c r="U1605" s="38"/>
      <c r="V1605" s="38"/>
      <c r="W1605" s="38"/>
      <c r="X1605" s="38"/>
      <c r="Y1605" s="38"/>
      <c r="Z1605" s="38"/>
      <c r="AA1605" s="38"/>
      <c r="AB1605" s="38"/>
      <c r="AC1605" s="38"/>
      <c r="AD1605" s="38"/>
      <c r="AE1605" s="38"/>
      <c r="AR1605" s="229" t="s">
        <v>381</v>
      </c>
      <c r="AT1605" s="229" t="s">
        <v>126</v>
      </c>
      <c r="AU1605" s="229" t="s">
        <v>90</v>
      </c>
      <c r="AY1605" s="17" t="s">
        <v>124</v>
      </c>
      <c r="BE1605" s="230">
        <f>IF(N1605="základní",J1605,0)</f>
        <v>0</v>
      </c>
      <c r="BF1605" s="230">
        <f>IF(N1605="snížená",J1605,0)</f>
        <v>0</v>
      </c>
      <c r="BG1605" s="230">
        <f>IF(N1605="zákl. přenesená",J1605,0)</f>
        <v>0</v>
      </c>
      <c r="BH1605" s="230">
        <f>IF(N1605="sníž. přenesená",J1605,0)</f>
        <v>0</v>
      </c>
      <c r="BI1605" s="230">
        <f>IF(N1605="nulová",J1605,0)</f>
        <v>0</v>
      </c>
      <c r="BJ1605" s="17" t="s">
        <v>88</v>
      </c>
      <c r="BK1605" s="230">
        <f>ROUND(I1605*H1605,2)</f>
        <v>0</v>
      </c>
      <c r="BL1605" s="17" t="s">
        <v>381</v>
      </c>
      <c r="BM1605" s="229" t="s">
        <v>1175</v>
      </c>
    </row>
    <row r="1606" s="2" customFormat="1">
      <c r="A1606" s="38"/>
      <c r="B1606" s="39"/>
      <c r="C1606" s="40"/>
      <c r="D1606" s="231" t="s">
        <v>132</v>
      </c>
      <c r="E1606" s="40"/>
      <c r="F1606" s="232" t="s">
        <v>1174</v>
      </c>
      <c r="G1606" s="40"/>
      <c r="H1606" s="40"/>
      <c r="I1606" s="233"/>
      <c r="J1606" s="40"/>
      <c r="K1606" s="40"/>
      <c r="L1606" s="44"/>
      <c r="M1606" s="234"/>
      <c r="N1606" s="235"/>
      <c r="O1606" s="91"/>
      <c r="P1606" s="91"/>
      <c r="Q1606" s="91"/>
      <c r="R1606" s="91"/>
      <c r="S1606" s="91"/>
      <c r="T1606" s="92"/>
      <c r="U1606" s="38"/>
      <c r="V1606" s="38"/>
      <c r="W1606" s="38"/>
      <c r="X1606" s="38"/>
      <c r="Y1606" s="38"/>
      <c r="Z1606" s="38"/>
      <c r="AA1606" s="38"/>
      <c r="AB1606" s="38"/>
      <c r="AC1606" s="38"/>
      <c r="AD1606" s="38"/>
      <c r="AE1606" s="38"/>
      <c r="AT1606" s="17" t="s">
        <v>132</v>
      </c>
      <c r="AU1606" s="17" t="s">
        <v>90</v>
      </c>
    </row>
    <row r="1607" s="13" customFormat="1">
      <c r="A1607" s="13"/>
      <c r="B1607" s="236"/>
      <c r="C1607" s="237"/>
      <c r="D1607" s="231" t="s">
        <v>134</v>
      </c>
      <c r="E1607" s="238" t="s">
        <v>1</v>
      </c>
      <c r="F1607" s="239" t="s">
        <v>300</v>
      </c>
      <c r="G1607" s="237"/>
      <c r="H1607" s="238" t="s">
        <v>1</v>
      </c>
      <c r="I1607" s="240"/>
      <c r="J1607" s="237"/>
      <c r="K1607" s="237"/>
      <c r="L1607" s="241"/>
      <c r="M1607" s="242"/>
      <c r="N1607" s="243"/>
      <c r="O1607" s="243"/>
      <c r="P1607" s="243"/>
      <c r="Q1607" s="243"/>
      <c r="R1607" s="243"/>
      <c r="S1607" s="243"/>
      <c r="T1607" s="244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45" t="s">
        <v>134</v>
      </c>
      <c r="AU1607" s="245" t="s">
        <v>90</v>
      </c>
      <c r="AV1607" s="13" t="s">
        <v>88</v>
      </c>
      <c r="AW1607" s="13" t="s">
        <v>38</v>
      </c>
      <c r="AX1607" s="13" t="s">
        <v>80</v>
      </c>
      <c r="AY1607" s="245" t="s">
        <v>124</v>
      </c>
    </row>
    <row r="1608" s="14" customFormat="1">
      <c r="A1608" s="14"/>
      <c r="B1608" s="246"/>
      <c r="C1608" s="247"/>
      <c r="D1608" s="231" t="s">
        <v>134</v>
      </c>
      <c r="E1608" s="248" t="s">
        <v>1</v>
      </c>
      <c r="F1608" s="249" t="s">
        <v>1176</v>
      </c>
      <c r="G1608" s="247"/>
      <c r="H1608" s="250">
        <v>95</v>
      </c>
      <c r="I1608" s="251"/>
      <c r="J1608" s="247"/>
      <c r="K1608" s="247"/>
      <c r="L1608" s="252"/>
      <c r="M1608" s="253"/>
      <c r="N1608" s="254"/>
      <c r="O1608" s="254"/>
      <c r="P1608" s="254"/>
      <c r="Q1608" s="254"/>
      <c r="R1608" s="254"/>
      <c r="S1608" s="254"/>
      <c r="T1608" s="255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56" t="s">
        <v>134</v>
      </c>
      <c r="AU1608" s="256" t="s">
        <v>90</v>
      </c>
      <c r="AV1608" s="14" t="s">
        <v>90</v>
      </c>
      <c r="AW1608" s="14" t="s">
        <v>38</v>
      </c>
      <c r="AX1608" s="14" t="s">
        <v>80</v>
      </c>
      <c r="AY1608" s="256" t="s">
        <v>124</v>
      </c>
    </row>
    <row r="1609" s="15" customFormat="1">
      <c r="A1609" s="15"/>
      <c r="B1609" s="257"/>
      <c r="C1609" s="258"/>
      <c r="D1609" s="231" t="s">
        <v>134</v>
      </c>
      <c r="E1609" s="259" t="s">
        <v>1</v>
      </c>
      <c r="F1609" s="260" t="s">
        <v>138</v>
      </c>
      <c r="G1609" s="258"/>
      <c r="H1609" s="261">
        <v>95</v>
      </c>
      <c r="I1609" s="262"/>
      <c r="J1609" s="258"/>
      <c r="K1609" s="258"/>
      <c r="L1609" s="263"/>
      <c r="M1609" s="264"/>
      <c r="N1609" s="265"/>
      <c r="O1609" s="265"/>
      <c r="P1609" s="265"/>
      <c r="Q1609" s="265"/>
      <c r="R1609" s="265"/>
      <c r="S1609" s="265"/>
      <c r="T1609" s="266"/>
      <c r="U1609" s="15"/>
      <c r="V1609" s="15"/>
      <c r="W1609" s="15"/>
      <c r="X1609" s="15"/>
      <c r="Y1609" s="15"/>
      <c r="Z1609" s="15"/>
      <c r="AA1609" s="15"/>
      <c r="AB1609" s="15"/>
      <c r="AC1609" s="15"/>
      <c r="AD1609" s="15"/>
      <c r="AE1609" s="15"/>
      <c r="AT1609" s="267" t="s">
        <v>134</v>
      </c>
      <c r="AU1609" s="267" t="s">
        <v>90</v>
      </c>
      <c r="AV1609" s="15" t="s">
        <v>131</v>
      </c>
      <c r="AW1609" s="15" t="s">
        <v>38</v>
      </c>
      <c r="AX1609" s="15" t="s">
        <v>88</v>
      </c>
      <c r="AY1609" s="267" t="s">
        <v>124</v>
      </c>
    </row>
    <row r="1610" s="2" customFormat="1" ht="49.05" customHeight="1">
      <c r="A1610" s="38"/>
      <c r="B1610" s="39"/>
      <c r="C1610" s="218" t="s">
        <v>1177</v>
      </c>
      <c r="D1610" s="218" t="s">
        <v>126</v>
      </c>
      <c r="E1610" s="219" t="s">
        <v>1178</v>
      </c>
      <c r="F1610" s="220" t="s">
        <v>1179</v>
      </c>
      <c r="G1610" s="221" t="s">
        <v>199</v>
      </c>
      <c r="H1610" s="222">
        <v>15</v>
      </c>
      <c r="I1610" s="223"/>
      <c r="J1610" s="224">
        <f>ROUND(I1610*H1610,2)</f>
        <v>0</v>
      </c>
      <c r="K1610" s="220" t="s">
        <v>130</v>
      </c>
      <c r="L1610" s="44"/>
      <c r="M1610" s="225" t="s">
        <v>1</v>
      </c>
      <c r="N1610" s="226" t="s">
        <v>45</v>
      </c>
      <c r="O1610" s="91"/>
      <c r="P1610" s="227">
        <f>O1610*H1610</f>
        <v>0</v>
      </c>
      <c r="Q1610" s="227">
        <v>0</v>
      </c>
      <c r="R1610" s="227">
        <f>Q1610*H1610</f>
        <v>0</v>
      </c>
      <c r="S1610" s="227">
        <v>0</v>
      </c>
      <c r="T1610" s="228">
        <f>S1610*H1610</f>
        <v>0</v>
      </c>
      <c r="U1610" s="38"/>
      <c r="V1610" s="38"/>
      <c r="W1610" s="38"/>
      <c r="X1610" s="38"/>
      <c r="Y1610" s="38"/>
      <c r="Z1610" s="38"/>
      <c r="AA1610" s="38"/>
      <c r="AB1610" s="38"/>
      <c r="AC1610" s="38"/>
      <c r="AD1610" s="38"/>
      <c r="AE1610" s="38"/>
      <c r="AR1610" s="229" t="s">
        <v>381</v>
      </c>
      <c r="AT1610" s="229" t="s">
        <v>126</v>
      </c>
      <c r="AU1610" s="229" t="s">
        <v>90</v>
      </c>
      <c r="AY1610" s="17" t="s">
        <v>124</v>
      </c>
      <c r="BE1610" s="230">
        <f>IF(N1610="základní",J1610,0)</f>
        <v>0</v>
      </c>
      <c r="BF1610" s="230">
        <f>IF(N1610="snížená",J1610,0)</f>
        <v>0</v>
      </c>
      <c r="BG1610" s="230">
        <f>IF(N1610="zákl. přenesená",J1610,0)</f>
        <v>0</v>
      </c>
      <c r="BH1610" s="230">
        <f>IF(N1610="sníž. přenesená",J1610,0)</f>
        <v>0</v>
      </c>
      <c r="BI1610" s="230">
        <f>IF(N1610="nulová",J1610,0)</f>
        <v>0</v>
      </c>
      <c r="BJ1610" s="17" t="s">
        <v>88</v>
      </c>
      <c r="BK1610" s="230">
        <f>ROUND(I1610*H1610,2)</f>
        <v>0</v>
      </c>
      <c r="BL1610" s="17" t="s">
        <v>381</v>
      </c>
      <c r="BM1610" s="229" t="s">
        <v>1180</v>
      </c>
    </row>
    <row r="1611" s="2" customFormat="1">
      <c r="A1611" s="38"/>
      <c r="B1611" s="39"/>
      <c r="C1611" s="40"/>
      <c r="D1611" s="231" t="s">
        <v>132</v>
      </c>
      <c r="E1611" s="40"/>
      <c r="F1611" s="232" t="s">
        <v>1179</v>
      </c>
      <c r="G1611" s="40"/>
      <c r="H1611" s="40"/>
      <c r="I1611" s="233"/>
      <c r="J1611" s="40"/>
      <c r="K1611" s="40"/>
      <c r="L1611" s="44"/>
      <c r="M1611" s="234"/>
      <c r="N1611" s="235"/>
      <c r="O1611" s="91"/>
      <c r="P1611" s="91"/>
      <c r="Q1611" s="91"/>
      <c r="R1611" s="91"/>
      <c r="S1611" s="91"/>
      <c r="T1611" s="92"/>
      <c r="U1611" s="38"/>
      <c r="V1611" s="38"/>
      <c r="W1611" s="38"/>
      <c r="X1611" s="38"/>
      <c r="Y1611" s="38"/>
      <c r="Z1611" s="38"/>
      <c r="AA1611" s="38"/>
      <c r="AB1611" s="38"/>
      <c r="AC1611" s="38"/>
      <c r="AD1611" s="38"/>
      <c r="AE1611" s="38"/>
      <c r="AT1611" s="17" t="s">
        <v>132</v>
      </c>
      <c r="AU1611" s="17" t="s">
        <v>90</v>
      </c>
    </row>
    <row r="1612" s="13" customFormat="1">
      <c r="A1612" s="13"/>
      <c r="B1612" s="236"/>
      <c r="C1612" s="237"/>
      <c r="D1612" s="231" t="s">
        <v>134</v>
      </c>
      <c r="E1612" s="238" t="s">
        <v>1</v>
      </c>
      <c r="F1612" s="239" t="s">
        <v>300</v>
      </c>
      <c r="G1612" s="237"/>
      <c r="H1612" s="238" t="s">
        <v>1</v>
      </c>
      <c r="I1612" s="240"/>
      <c r="J1612" s="237"/>
      <c r="K1612" s="237"/>
      <c r="L1612" s="241"/>
      <c r="M1612" s="242"/>
      <c r="N1612" s="243"/>
      <c r="O1612" s="243"/>
      <c r="P1612" s="243"/>
      <c r="Q1612" s="243"/>
      <c r="R1612" s="243"/>
      <c r="S1612" s="243"/>
      <c r="T1612" s="244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45" t="s">
        <v>134</v>
      </c>
      <c r="AU1612" s="245" t="s">
        <v>90</v>
      </c>
      <c r="AV1612" s="13" t="s">
        <v>88</v>
      </c>
      <c r="AW1612" s="13" t="s">
        <v>38</v>
      </c>
      <c r="AX1612" s="13" t="s">
        <v>80</v>
      </c>
      <c r="AY1612" s="245" t="s">
        <v>124</v>
      </c>
    </row>
    <row r="1613" s="13" customFormat="1">
      <c r="A1613" s="13"/>
      <c r="B1613" s="236"/>
      <c r="C1613" s="237"/>
      <c r="D1613" s="231" t="s">
        <v>134</v>
      </c>
      <c r="E1613" s="238" t="s">
        <v>1</v>
      </c>
      <c r="F1613" s="239" t="s">
        <v>1181</v>
      </c>
      <c r="G1613" s="237"/>
      <c r="H1613" s="238" t="s">
        <v>1</v>
      </c>
      <c r="I1613" s="240"/>
      <c r="J1613" s="237"/>
      <c r="K1613" s="237"/>
      <c r="L1613" s="241"/>
      <c r="M1613" s="242"/>
      <c r="N1613" s="243"/>
      <c r="O1613" s="243"/>
      <c r="P1613" s="243"/>
      <c r="Q1613" s="243"/>
      <c r="R1613" s="243"/>
      <c r="S1613" s="243"/>
      <c r="T1613" s="244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45" t="s">
        <v>134</v>
      </c>
      <c r="AU1613" s="245" t="s">
        <v>90</v>
      </c>
      <c r="AV1613" s="13" t="s">
        <v>88</v>
      </c>
      <c r="AW1613" s="13" t="s">
        <v>38</v>
      </c>
      <c r="AX1613" s="13" t="s">
        <v>80</v>
      </c>
      <c r="AY1613" s="245" t="s">
        <v>124</v>
      </c>
    </row>
    <row r="1614" s="14" customFormat="1">
      <c r="A1614" s="14"/>
      <c r="B1614" s="246"/>
      <c r="C1614" s="247"/>
      <c r="D1614" s="231" t="s">
        <v>134</v>
      </c>
      <c r="E1614" s="248" t="s">
        <v>1</v>
      </c>
      <c r="F1614" s="249" t="s">
        <v>1182</v>
      </c>
      <c r="G1614" s="247"/>
      <c r="H1614" s="250">
        <v>1.5</v>
      </c>
      <c r="I1614" s="251"/>
      <c r="J1614" s="247"/>
      <c r="K1614" s="247"/>
      <c r="L1614" s="252"/>
      <c r="M1614" s="253"/>
      <c r="N1614" s="254"/>
      <c r="O1614" s="254"/>
      <c r="P1614" s="254"/>
      <c r="Q1614" s="254"/>
      <c r="R1614" s="254"/>
      <c r="S1614" s="254"/>
      <c r="T1614" s="255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6" t="s">
        <v>134</v>
      </c>
      <c r="AU1614" s="256" t="s">
        <v>90</v>
      </c>
      <c r="AV1614" s="14" t="s">
        <v>90</v>
      </c>
      <c r="AW1614" s="14" t="s">
        <v>38</v>
      </c>
      <c r="AX1614" s="14" t="s">
        <v>80</v>
      </c>
      <c r="AY1614" s="256" t="s">
        <v>124</v>
      </c>
    </row>
    <row r="1615" s="13" customFormat="1">
      <c r="A1615" s="13"/>
      <c r="B1615" s="236"/>
      <c r="C1615" s="237"/>
      <c r="D1615" s="231" t="s">
        <v>134</v>
      </c>
      <c r="E1615" s="238" t="s">
        <v>1</v>
      </c>
      <c r="F1615" s="239" t="s">
        <v>1183</v>
      </c>
      <c r="G1615" s="237"/>
      <c r="H1615" s="238" t="s">
        <v>1</v>
      </c>
      <c r="I1615" s="240"/>
      <c r="J1615" s="237"/>
      <c r="K1615" s="237"/>
      <c r="L1615" s="241"/>
      <c r="M1615" s="242"/>
      <c r="N1615" s="243"/>
      <c r="O1615" s="243"/>
      <c r="P1615" s="243"/>
      <c r="Q1615" s="243"/>
      <c r="R1615" s="243"/>
      <c r="S1615" s="243"/>
      <c r="T1615" s="244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45" t="s">
        <v>134</v>
      </c>
      <c r="AU1615" s="245" t="s">
        <v>90</v>
      </c>
      <c r="AV1615" s="13" t="s">
        <v>88</v>
      </c>
      <c r="AW1615" s="13" t="s">
        <v>38</v>
      </c>
      <c r="AX1615" s="13" t="s">
        <v>80</v>
      </c>
      <c r="AY1615" s="245" t="s">
        <v>124</v>
      </c>
    </row>
    <row r="1616" s="14" customFormat="1">
      <c r="A1616" s="14"/>
      <c r="B1616" s="246"/>
      <c r="C1616" s="247"/>
      <c r="D1616" s="231" t="s">
        <v>134</v>
      </c>
      <c r="E1616" s="248" t="s">
        <v>1</v>
      </c>
      <c r="F1616" s="249" t="s">
        <v>1182</v>
      </c>
      <c r="G1616" s="247"/>
      <c r="H1616" s="250">
        <v>1.5</v>
      </c>
      <c r="I1616" s="251"/>
      <c r="J1616" s="247"/>
      <c r="K1616" s="247"/>
      <c r="L1616" s="252"/>
      <c r="M1616" s="253"/>
      <c r="N1616" s="254"/>
      <c r="O1616" s="254"/>
      <c r="P1616" s="254"/>
      <c r="Q1616" s="254"/>
      <c r="R1616" s="254"/>
      <c r="S1616" s="254"/>
      <c r="T1616" s="255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6" t="s">
        <v>134</v>
      </c>
      <c r="AU1616" s="256" t="s">
        <v>90</v>
      </c>
      <c r="AV1616" s="14" t="s">
        <v>90</v>
      </c>
      <c r="AW1616" s="14" t="s">
        <v>38</v>
      </c>
      <c r="AX1616" s="14" t="s">
        <v>80</v>
      </c>
      <c r="AY1616" s="256" t="s">
        <v>124</v>
      </c>
    </row>
    <row r="1617" s="13" customFormat="1">
      <c r="A1617" s="13"/>
      <c r="B1617" s="236"/>
      <c r="C1617" s="237"/>
      <c r="D1617" s="231" t="s">
        <v>134</v>
      </c>
      <c r="E1617" s="238" t="s">
        <v>1</v>
      </c>
      <c r="F1617" s="239" t="s">
        <v>1184</v>
      </c>
      <c r="G1617" s="237"/>
      <c r="H1617" s="238" t="s">
        <v>1</v>
      </c>
      <c r="I1617" s="240"/>
      <c r="J1617" s="237"/>
      <c r="K1617" s="237"/>
      <c r="L1617" s="241"/>
      <c r="M1617" s="242"/>
      <c r="N1617" s="243"/>
      <c r="O1617" s="243"/>
      <c r="P1617" s="243"/>
      <c r="Q1617" s="243"/>
      <c r="R1617" s="243"/>
      <c r="S1617" s="243"/>
      <c r="T1617" s="244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45" t="s">
        <v>134</v>
      </c>
      <c r="AU1617" s="245" t="s">
        <v>90</v>
      </c>
      <c r="AV1617" s="13" t="s">
        <v>88</v>
      </c>
      <c r="AW1617" s="13" t="s">
        <v>38</v>
      </c>
      <c r="AX1617" s="13" t="s">
        <v>80</v>
      </c>
      <c r="AY1617" s="245" t="s">
        <v>124</v>
      </c>
    </row>
    <row r="1618" s="14" customFormat="1">
      <c r="A1618" s="14"/>
      <c r="B1618" s="246"/>
      <c r="C1618" s="247"/>
      <c r="D1618" s="231" t="s">
        <v>134</v>
      </c>
      <c r="E1618" s="248" t="s">
        <v>1</v>
      </c>
      <c r="F1618" s="249" t="s">
        <v>1182</v>
      </c>
      <c r="G1618" s="247"/>
      <c r="H1618" s="250">
        <v>1.5</v>
      </c>
      <c r="I1618" s="251"/>
      <c r="J1618" s="247"/>
      <c r="K1618" s="247"/>
      <c r="L1618" s="252"/>
      <c r="M1618" s="253"/>
      <c r="N1618" s="254"/>
      <c r="O1618" s="254"/>
      <c r="P1618" s="254"/>
      <c r="Q1618" s="254"/>
      <c r="R1618" s="254"/>
      <c r="S1618" s="254"/>
      <c r="T1618" s="255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56" t="s">
        <v>134</v>
      </c>
      <c r="AU1618" s="256" t="s">
        <v>90</v>
      </c>
      <c r="AV1618" s="14" t="s">
        <v>90</v>
      </c>
      <c r="AW1618" s="14" t="s">
        <v>38</v>
      </c>
      <c r="AX1618" s="14" t="s">
        <v>80</v>
      </c>
      <c r="AY1618" s="256" t="s">
        <v>124</v>
      </c>
    </row>
    <row r="1619" s="13" customFormat="1">
      <c r="A1619" s="13"/>
      <c r="B1619" s="236"/>
      <c r="C1619" s="237"/>
      <c r="D1619" s="231" t="s">
        <v>134</v>
      </c>
      <c r="E1619" s="238" t="s">
        <v>1</v>
      </c>
      <c r="F1619" s="239" t="s">
        <v>1185</v>
      </c>
      <c r="G1619" s="237"/>
      <c r="H1619" s="238" t="s">
        <v>1</v>
      </c>
      <c r="I1619" s="240"/>
      <c r="J1619" s="237"/>
      <c r="K1619" s="237"/>
      <c r="L1619" s="241"/>
      <c r="M1619" s="242"/>
      <c r="N1619" s="243"/>
      <c r="O1619" s="243"/>
      <c r="P1619" s="243"/>
      <c r="Q1619" s="243"/>
      <c r="R1619" s="243"/>
      <c r="S1619" s="243"/>
      <c r="T1619" s="244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45" t="s">
        <v>134</v>
      </c>
      <c r="AU1619" s="245" t="s">
        <v>90</v>
      </c>
      <c r="AV1619" s="13" t="s">
        <v>88</v>
      </c>
      <c r="AW1619" s="13" t="s">
        <v>38</v>
      </c>
      <c r="AX1619" s="13" t="s">
        <v>80</v>
      </c>
      <c r="AY1619" s="245" t="s">
        <v>124</v>
      </c>
    </row>
    <row r="1620" s="14" customFormat="1">
      <c r="A1620" s="14"/>
      <c r="B1620" s="246"/>
      <c r="C1620" s="247"/>
      <c r="D1620" s="231" t="s">
        <v>134</v>
      </c>
      <c r="E1620" s="248" t="s">
        <v>1</v>
      </c>
      <c r="F1620" s="249" t="s">
        <v>1182</v>
      </c>
      <c r="G1620" s="247"/>
      <c r="H1620" s="250">
        <v>1.5</v>
      </c>
      <c r="I1620" s="251"/>
      <c r="J1620" s="247"/>
      <c r="K1620" s="247"/>
      <c r="L1620" s="252"/>
      <c r="M1620" s="253"/>
      <c r="N1620" s="254"/>
      <c r="O1620" s="254"/>
      <c r="P1620" s="254"/>
      <c r="Q1620" s="254"/>
      <c r="R1620" s="254"/>
      <c r="S1620" s="254"/>
      <c r="T1620" s="255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6" t="s">
        <v>134</v>
      </c>
      <c r="AU1620" s="256" t="s">
        <v>90</v>
      </c>
      <c r="AV1620" s="14" t="s">
        <v>90</v>
      </c>
      <c r="AW1620" s="14" t="s">
        <v>38</v>
      </c>
      <c r="AX1620" s="14" t="s">
        <v>80</v>
      </c>
      <c r="AY1620" s="256" t="s">
        <v>124</v>
      </c>
    </row>
    <row r="1621" s="13" customFormat="1">
      <c r="A1621" s="13"/>
      <c r="B1621" s="236"/>
      <c r="C1621" s="237"/>
      <c r="D1621" s="231" t="s">
        <v>134</v>
      </c>
      <c r="E1621" s="238" t="s">
        <v>1</v>
      </c>
      <c r="F1621" s="239" t="s">
        <v>1186</v>
      </c>
      <c r="G1621" s="237"/>
      <c r="H1621" s="238" t="s">
        <v>1</v>
      </c>
      <c r="I1621" s="240"/>
      <c r="J1621" s="237"/>
      <c r="K1621" s="237"/>
      <c r="L1621" s="241"/>
      <c r="M1621" s="242"/>
      <c r="N1621" s="243"/>
      <c r="O1621" s="243"/>
      <c r="P1621" s="243"/>
      <c r="Q1621" s="243"/>
      <c r="R1621" s="243"/>
      <c r="S1621" s="243"/>
      <c r="T1621" s="244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45" t="s">
        <v>134</v>
      </c>
      <c r="AU1621" s="245" t="s">
        <v>90</v>
      </c>
      <c r="AV1621" s="13" t="s">
        <v>88</v>
      </c>
      <c r="AW1621" s="13" t="s">
        <v>38</v>
      </c>
      <c r="AX1621" s="13" t="s">
        <v>80</v>
      </c>
      <c r="AY1621" s="245" t="s">
        <v>124</v>
      </c>
    </row>
    <row r="1622" s="14" customFormat="1">
      <c r="A1622" s="14"/>
      <c r="B1622" s="246"/>
      <c r="C1622" s="247"/>
      <c r="D1622" s="231" t="s">
        <v>134</v>
      </c>
      <c r="E1622" s="248" t="s">
        <v>1</v>
      </c>
      <c r="F1622" s="249" t="s">
        <v>1182</v>
      </c>
      <c r="G1622" s="247"/>
      <c r="H1622" s="250">
        <v>1.5</v>
      </c>
      <c r="I1622" s="251"/>
      <c r="J1622" s="247"/>
      <c r="K1622" s="247"/>
      <c r="L1622" s="252"/>
      <c r="M1622" s="253"/>
      <c r="N1622" s="254"/>
      <c r="O1622" s="254"/>
      <c r="P1622" s="254"/>
      <c r="Q1622" s="254"/>
      <c r="R1622" s="254"/>
      <c r="S1622" s="254"/>
      <c r="T1622" s="255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56" t="s">
        <v>134</v>
      </c>
      <c r="AU1622" s="256" t="s">
        <v>90</v>
      </c>
      <c r="AV1622" s="14" t="s">
        <v>90</v>
      </c>
      <c r="AW1622" s="14" t="s">
        <v>38</v>
      </c>
      <c r="AX1622" s="14" t="s">
        <v>80</v>
      </c>
      <c r="AY1622" s="256" t="s">
        <v>124</v>
      </c>
    </row>
    <row r="1623" s="13" customFormat="1">
      <c r="A1623" s="13"/>
      <c r="B1623" s="236"/>
      <c r="C1623" s="237"/>
      <c r="D1623" s="231" t="s">
        <v>134</v>
      </c>
      <c r="E1623" s="238" t="s">
        <v>1</v>
      </c>
      <c r="F1623" s="239" t="s">
        <v>1187</v>
      </c>
      <c r="G1623" s="237"/>
      <c r="H1623" s="238" t="s">
        <v>1</v>
      </c>
      <c r="I1623" s="240"/>
      <c r="J1623" s="237"/>
      <c r="K1623" s="237"/>
      <c r="L1623" s="241"/>
      <c r="M1623" s="242"/>
      <c r="N1623" s="243"/>
      <c r="O1623" s="243"/>
      <c r="P1623" s="243"/>
      <c r="Q1623" s="243"/>
      <c r="R1623" s="243"/>
      <c r="S1623" s="243"/>
      <c r="T1623" s="244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45" t="s">
        <v>134</v>
      </c>
      <c r="AU1623" s="245" t="s">
        <v>90</v>
      </c>
      <c r="AV1623" s="13" t="s">
        <v>88</v>
      </c>
      <c r="AW1623" s="13" t="s">
        <v>38</v>
      </c>
      <c r="AX1623" s="13" t="s">
        <v>80</v>
      </c>
      <c r="AY1623" s="245" t="s">
        <v>124</v>
      </c>
    </row>
    <row r="1624" s="14" customFormat="1">
      <c r="A1624" s="14"/>
      <c r="B1624" s="246"/>
      <c r="C1624" s="247"/>
      <c r="D1624" s="231" t="s">
        <v>134</v>
      </c>
      <c r="E1624" s="248" t="s">
        <v>1</v>
      </c>
      <c r="F1624" s="249" t="s">
        <v>1182</v>
      </c>
      <c r="G1624" s="247"/>
      <c r="H1624" s="250">
        <v>1.5</v>
      </c>
      <c r="I1624" s="251"/>
      <c r="J1624" s="247"/>
      <c r="K1624" s="247"/>
      <c r="L1624" s="252"/>
      <c r="M1624" s="253"/>
      <c r="N1624" s="254"/>
      <c r="O1624" s="254"/>
      <c r="P1624" s="254"/>
      <c r="Q1624" s="254"/>
      <c r="R1624" s="254"/>
      <c r="S1624" s="254"/>
      <c r="T1624" s="255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56" t="s">
        <v>134</v>
      </c>
      <c r="AU1624" s="256" t="s">
        <v>90</v>
      </c>
      <c r="AV1624" s="14" t="s">
        <v>90</v>
      </c>
      <c r="AW1624" s="14" t="s">
        <v>38</v>
      </c>
      <c r="AX1624" s="14" t="s">
        <v>80</v>
      </c>
      <c r="AY1624" s="256" t="s">
        <v>124</v>
      </c>
    </row>
    <row r="1625" s="13" customFormat="1">
      <c r="A1625" s="13"/>
      <c r="B1625" s="236"/>
      <c r="C1625" s="237"/>
      <c r="D1625" s="231" t="s">
        <v>134</v>
      </c>
      <c r="E1625" s="238" t="s">
        <v>1</v>
      </c>
      <c r="F1625" s="239" t="s">
        <v>1188</v>
      </c>
      <c r="G1625" s="237"/>
      <c r="H1625" s="238" t="s">
        <v>1</v>
      </c>
      <c r="I1625" s="240"/>
      <c r="J1625" s="237"/>
      <c r="K1625" s="237"/>
      <c r="L1625" s="241"/>
      <c r="M1625" s="242"/>
      <c r="N1625" s="243"/>
      <c r="O1625" s="243"/>
      <c r="P1625" s="243"/>
      <c r="Q1625" s="243"/>
      <c r="R1625" s="243"/>
      <c r="S1625" s="243"/>
      <c r="T1625" s="244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45" t="s">
        <v>134</v>
      </c>
      <c r="AU1625" s="245" t="s">
        <v>90</v>
      </c>
      <c r="AV1625" s="13" t="s">
        <v>88</v>
      </c>
      <c r="AW1625" s="13" t="s">
        <v>38</v>
      </c>
      <c r="AX1625" s="13" t="s">
        <v>80</v>
      </c>
      <c r="AY1625" s="245" t="s">
        <v>124</v>
      </c>
    </row>
    <row r="1626" s="14" customFormat="1">
      <c r="A1626" s="14"/>
      <c r="B1626" s="246"/>
      <c r="C1626" s="247"/>
      <c r="D1626" s="231" t="s">
        <v>134</v>
      </c>
      <c r="E1626" s="248" t="s">
        <v>1</v>
      </c>
      <c r="F1626" s="249" t="s">
        <v>1182</v>
      </c>
      <c r="G1626" s="247"/>
      <c r="H1626" s="250">
        <v>1.5</v>
      </c>
      <c r="I1626" s="251"/>
      <c r="J1626" s="247"/>
      <c r="K1626" s="247"/>
      <c r="L1626" s="252"/>
      <c r="M1626" s="253"/>
      <c r="N1626" s="254"/>
      <c r="O1626" s="254"/>
      <c r="P1626" s="254"/>
      <c r="Q1626" s="254"/>
      <c r="R1626" s="254"/>
      <c r="S1626" s="254"/>
      <c r="T1626" s="255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56" t="s">
        <v>134</v>
      </c>
      <c r="AU1626" s="256" t="s">
        <v>90</v>
      </c>
      <c r="AV1626" s="14" t="s">
        <v>90</v>
      </c>
      <c r="AW1626" s="14" t="s">
        <v>38</v>
      </c>
      <c r="AX1626" s="14" t="s">
        <v>80</v>
      </c>
      <c r="AY1626" s="256" t="s">
        <v>124</v>
      </c>
    </row>
    <row r="1627" s="13" customFormat="1">
      <c r="A1627" s="13"/>
      <c r="B1627" s="236"/>
      <c r="C1627" s="237"/>
      <c r="D1627" s="231" t="s">
        <v>134</v>
      </c>
      <c r="E1627" s="238" t="s">
        <v>1</v>
      </c>
      <c r="F1627" s="239" t="s">
        <v>1189</v>
      </c>
      <c r="G1627" s="237"/>
      <c r="H1627" s="238" t="s">
        <v>1</v>
      </c>
      <c r="I1627" s="240"/>
      <c r="J1627" s="237"/>
      <c r="K1627" s="237"/>
      <c r="L1627" s="241"/>
      <c r="M1627" s="242"/>
      <c r="N1627" s="243"/>
      <c r="O1627" s="243"/>
      <c r="P1627" s="243"/>
      <c r="Q1627" s="243"/>
      <c r="R1627" s="243"/>
      <c r="S1627" s="243"/>
      <c r="T1627" s="244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45" t="s">
        <v>134</v>
      </c>
      <c r="AU1627" s="245" t="s">
        <v>90</v>
      </c>
      <c r="AV1627" s="13" t="s">
        <v>88</v>
      </c>
      <c r="AW1627" s="13" t="s">
        <v>38</v>
      </c>
      <c r="AX1627" s="13" t="s">
        <v>80</v>
      </c>
      <c r="AY1627" s="245" t="s">
        <v>124</v>
      </c>
    </row>
    <row r="1628" s="14" customFormat="1">
      <c r="A1628" s="14"/>
      <c r="B1628" s="246"/>
      <c r="C1628" s="247"/>
      <c r="D1628" s="231" t="s">
        <v>134</v>
      </c>
      <c r="E1628" s="248" t="s">
        <v>1</v>
      </c>
      <c r="F1628" s="249" t="s">
        <v>1182</v>
      </c>
      <c r="G1628" s="247"/>
      <c r="H1628" s="250">
        <v>1.5</v>
      </c>
      <c r="I1628" s="251"/>
      <c r="J1628" s="247"/>
      <c r="K1628" s="247"/>
      <c r="L1628" s="252"/>
      <c r="M1628" s="253"/>
      <c r="N1628" s="254"/>
      <c r="O1628" s="254"/>
      <c r="P1628" s="254"/>
      <c r="Q1628" s="254"/>
      <c r="R1628" s="254"/>
      <c r="S1628" s="254"/>
      <c r="T1628" s="255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56" t="s">
        <v>134</v>
      </c>
      <c r="AU1628" s="256" t="s">
        <v>90</v>
      </c>
      <c r="AV1628" s="14" t="s">
        <v>90</v>
      </c>
      <c r="AW1628" s="14" t="s">
        <v>38</v>
      </c>
      <c r="AX1628" s="14" t="s">
        <v>80</v>
      </c>
      <c r="AY1628" s="256" t="s">
        <v>124</v>
      </c>
    </row>
    <row r="1629" s="13" customFormat="1">
      <c r="A1629" s="13"/>
      <c r="B1629" s="236"/>
      <c r="C1629" s="237"/>
      <c r="D1629" s="231" t="s">
        <v>134</v>
      </c>
      <c r="E1629" s="238" t="s">
        <v>1</v>
      </c>
      <c r="F1629" s="239" t="s">
        <v>1190</v>
      </c>
      <c r="G1629" s="237"/>
      <c r="H1629" s="238" t="s">
        <v>1</v>
      </c>
      <c r="I1629" s="240"/>
      <c r="J1629" s="237"/>
      <c r="K1629" s="237"/>
      <c r="L1629" s="241"/>
      <c r="M1629" s="242"/>
      <c r="N1629" s="243"/>
      <c r="O1629" s="243"/>
      <c r="P1629" s="243"/>
      <c r="Q1629" s="243"/>
      <c r="R1629" s="243"/>
      <c r="S1629" s="243"/>
      <c r="T1629" s="244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45" t="s">
        <v>134</v>
      </c>
      <c r="AU1629" s="245" t="s">
        <v>90</v>
      </c>
      <c r="AV1629" s="13" t="s">
        <v>88</v>
      </c>
      <c r="AW1629" s="13" t="s">
        <v>38</v>
      </c>
      <c r="AX1629" s="13" t="s">
        <v>80</v>
      </c>
      <c r="AY1629" s="245" t="s">
        <v>124</v>
      </c>
    </row>
    <row r="1630" s="14" customFormat="1">
      <c r="A1630" s="14"/>
      <c r="B1630" s="246"/>
      <c r="C1630" s="247"/>
      <c r="D1630" s="231" t="s">
        <v>134</v>
      </c>
      <c r="E1630" s="248" t="s">
        <v>1</v>
      </c>
      <c r="F1630" s="249" t="s">
        <v>1182</v>
      </c>
      <c r="G1630" s="247"/>
      <c r="H1630" s="250">
        <v>1.5</v>
      </c>
      <c r="I1630" s="251"/>
      <c r="J1630" s="247"/>
      <c r="K1630" s="247"/>
      <c r="L1630" s="252"/>
      <c r="M1630" s="253"/>
      <c r="N1630" s="254"/>
      <c r="O1630" s="254"/>
      <c r="P1630" s="254"/>
      <c r="Q1630" s="254"/>
      <c r="R1630" s="254"/>
      <c r="S1630" s="254"/>
      <c r="T1630" s="255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56" t="s">
        <v>134</v>
      </c>
      <c r="AU1630" s="256" t="s">
        <v>90</v>
      </c>
      <c r="AV1630" s="14" t="s">
        <v>90</v>
      </c>
      <c r="AW1630" s="14" t="s">
        <v>38</v>
      </c>
      <c r="AX1630" s="14" t="s">
        <v>80</v>
      </c>
      <c r="AY1630" s="256" t="s">
        <v>124</v>
      </c>
    </row>
    <row r="1631" s="13" customFormat="1">
      <c r="A1631" s="13"/>
      <c r="B1631" s="236"/>
      <c r="C1631" s="237"/>
      <c r="D1631" s="231" t="s">
        <v>134</v>
      </c>
      <c r="E1631" s="238" t="s">
        <v>1</v>
      </c>
      <c r="F1631" s="239" t="s">
        <v>1191</v>
      </c>
      <c r="G1631" s="237"/>
      <c r="H1631" s="238" t="s">
        <v>1</v>
      </c>
      <c r="I1631" s="240"/>
      <c r="J1631" s="237"/>
      <c r="K1631" s="237"/>
      <c r="L1631" s="241"/>
      <c r="M1631" s="242"/>
      <c r="N1631" s="243"/>
      <c r="O1631" s="243"/>
      <c r="P1631" s="243"/>
      <c r="Q1631" s="243"/>
      <c r="R1631" s="243"/>
      <c r="S1631" s="243"/>
      <c r="T1631" s="244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45" t="s">
        <v>134</v>
      </c>
      <c r="AU1631" s="245" t="s">
        <v>90</v>
      </c>
      <c r="AV1631" s="13" t="s">
        <v>88</v>
      </c>
      <c r="AW1631" s="13" t="s">
        <v>38</v>
      </c>
      <c r="AX1631" s="13" t="s">
        <v>80</v>
      </c>
      <c r="AY1631" s="245" t="s">
        <v>124</v>
      </c>
    </row>
    <row r="1632" s="14" customFormat="1">
      <c r="A1632" s="14"/>
      <c r="B1632" s="246"/>
      <c r="C1632" s="247"/>
      <c r="D1632" s="231" t="s">
        <v>134</v>
      </c>
      <c r="E1632" s="248" t="s">
        <v>1</v>
      </c>
      <c r="F1632" s="249" t="s">
        <v>1182</v>
      </c>
      <c r="G1632" s="247"/>
      <c r="H1632" s="250">
        <v>1.5</v>
      </c>
      <c r="I1632" s="251"/>
      <c r="J1632" s="247"/>
      <c r="K1632" s="247"/>
      <c r="L1632" s="252"/>
      <c r="M1632" s="253"/>
      <c r="N1632" s="254"/>
      <c r="O1632" s="254"/>
      <c r="P1632" s="254"/>
      <c r="Q1632" s="254"/>
      <c r="R1632" s="254"/>
      <c r="S1632" s="254"/>
      <c r="T1632" s="255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6" t="s">
        <v>134</v>
      </c>
      <c r="AU1632" s="256" t="s">
        <v>90</v>
      </c>
      <c r="AV1632" s="14" t="s">
        <v>90</v>
      </c>
      <c r="AW1632" s="14" t="s">
        <v>38</v>
      </c>
      <c r="AX1632" s="14" t="s">
        <v>80</v>
      </c>
      <c r="AY1632" s="256" t="s">
        <v>124</v>
      </c>
    </row>
    <row r="1633" s="15" customFormat="1">
      <c r="A1633" s="15"/>
      <c r="B1633" s="257"/>
      <c r="C1633" s="258"/>
      <c r="D1633" s="231" t="s">
        <v>134</v>
      </c>
      <c r="E1633" s="259" t="s">
        <v>1</v>
      </c>
      <c r="F1633" s="260" t="s">
        <v>138</v>
      </c>
      <c r="G1633" s="258"/>
      <c r="H1633" s="261">
        <v>15</v>
      </c>
      <c r="I1633" s="262"/>
      <c r="J1633" s="258"/>
      <c r="K1633" s="258"/>
      <c r="L1633" s="263"/>
      <c r="M1633" s="264"/>
      <c r="N1633" s="265"/>
      <c r="O1633" s="265"/>
      <c r="P1633" s="265"/>
      <c r="Q1633" s="265"/>
      <c r="R1633" s="265"/>
      <c r="S1633" s="265"/>
      <c r="T1633" s="266"/>
      <c r="U1633" s="15"/>
      <c r="V1633" s="15"/>
      <c r="W1633" s="15"/>
      <c r="X1633" s="15"/>
      <c r="Y1633" s="15"/>
      <c r="Z1633" s="15"/>
      <c r="AA1633" s="15"/>
      <c r="AB1633" s="15"/>
      <c r="AC1633" s="15"/>
      <c r="AD1633" s="15"/>
      <c r="AE1633" s="15"/>
      <c r="AT1633" s="267" t="s">
        <v>134</v>
      </c>
      <c r="AU1633" s="267" t="s">
        <v>90</v>
      </c>
      <c r="AV1633" s="15" t="s">
        <v>131</v>
      </c>
      <c r="AW1633" s="15" t="s">
        <v>38</v>
      </c>
      <c r="AX1633" s="15" t="s">
        <v>88</v>
      </c>
      <c r="AY1633" s="267" t="s">
        <v>124</v>
      </c>
    </row>
    <row r="1634" s="2" customFormat="1" ht="24.15" customHeight="1">
      <c r="A1634" s="38"/>
      <c r="B1634" s="39"/>
      <c r="C1634" s="218" t="s">
        <v>749</v>
      </c>
      <c r="D1634" s="218" t="s">
        <v>126</v>
      </c>
      <c r="E1634" s="219" t="s">
        <v>1192</v>
      </c>
      <c r="F1634" s="220" t="s">
        <v>1193</v>
      </c>
      <c r="G1634" s="221" t="s">
        <v>199</v>
      </c>
      <c r="H1634" s="222">
        <v>28</v>
      </c>
      <c r="I1634" s="223"/>
      <c r="J1634" s="224">
        <f>ROUND(I1634*H1634,2)</f>
        <v>0</v>
      </c>
      <c r="K1634" s="220" t="s">
        <v>130</v>
      </c>
      <c r="L1634" s="44"/>
      <c r="M1634" s="225" t="s">
        <v>1</v>
      </c>
      <c r="N1634" s="226" t="s">
        <v>45</v>
      </c>
      <c r="O1634" s="91"/>
      <c r="P1634" s="227">
        <f>O1634*H1634</f>
        <v>0</v>
      </c>
      <c r="Q1634" s="227">
        <v>0</v>
      </c>
      <c r="R1634" s="227">
        <f>Q1634*H1634</f>
        <v>0</v>
      </c>
      <c r="S1634" s="227">
        <v>0</v>
      </c>
      <c r="T1634" s="228">
        <f>S1634*H1634</f>
        <v>0</v>
      </c>
      <c r="U1634" s="38"/>
      <c r="V1634" s="38"/>
      <c r="W1634" s="38"/>
      <c r="X1634" s="38"/>
      <c r="Y1634" s="38"/>
      <c r="Z1634" s="38"/>
      <c r="AA1634" s="38"/>
      <c r="AB1634" s="38"/>
      <c r="AC1634" s="38"/>
      <c r="AD1634" s="38"/>
      <c r="AE1634" s="38"/>
      <c r="AR1634" s="229" t="s">
        <v>381</v>
      </c>
      <c r="AT1634" s="229" t="s">
        <v>126</v>
      </c>
      <c r="AU1634" s="229" t="s">
        <v>90</v>
      </c>
      <c r="AY1634" s="17" t="s">
        <v>124</v>
      </c>
      <c r="BE1634" s="230">
        <f>IF(N1634="základní",J1634,0)</f>
        <v>0</v>
      </c>
      <c r="BF1634" s="230">
        <f>IF(N1634="snížená",J1634,0)</f>
        <v>0</v>
      </c>
      <c r="BG1634" s="230">
        <f>IF(N1634="zákl. přenesená",J1634,0)</f>
        <v>0</v>
      </c>
      <c r="BH1634" s="230">
        <f>IF(N1634="sníž. přenesená",J1634,0)</f>
        <v>0</v>
      </c>
      <c r="BI1634" s="230">
        <f>IF(N1634="nulová",J1634,0)</f>
        <v>0</v>
      </c>
      <c r="BJ1634" s="17" t="s">
        <v>88</v>
      </c>
      <c r="BK1634" s="230">
        <f>ROUND(I1634*H1634,2)</f>
        <v>0</v>
      </c>
      <c r="BL1634" s="17" t="s">
        <v>381</v>
      </c>
      <c r="BM1634" s="229" t="s">
        <v>1194</v>
      </c>
    </row>
    <row r="1635" s="2" customFormat="1">
      <c r="A1635" s="38"/>
      <c r="B1635" s="39"/>
      <c r="C1635" s="40"/>
      <c r="D1635" s="231" t="s">
        <v>132</v>
      </c>
      <c r="E1635" s="40"/>
      <c r="F1635" s="232" t="s">
        <v>1193</v>
      </c>
      <c r="G1635" s="40"/>
      <c r="H1635" s="40"/>
      <c r="I1635" s="233"/>
      <c r="J1635" s="40"/>
      <c r="K1635" s="40"/>
      <c r="L1635" s="44"/>
      <c r="M1635" s="234"/>
      <c r="N1635" s="235"/>
      <c r="O1635" s="91"/>
      <c r="P1635" s="91"/>
      <c r="Q1635" s="91"/>
      <c r="R1635" s="91"/>
      <c r="S1635" s="91"/>
      <c r="T1635" s="92"/>
      <c r="U1635" s="38"/>
      <c r="V1635" s="38"/>
      <c r="W1635" s="38"/>
      <c r="X1635" s="38"/>
      <c r="Y1635" s="38"/>
      <c r="Z1635" s="38"/>
      <c r="AA1635" s="38"/>
      <c r="AB1635" s="38"/>
      <c r="AC1635" s="38"/>
      <c r="AD1635" s="38"/>
      <c r="AE1635" s="38"/>
      <c r="AT1635" s="17" t="s">
        <v>132</v>
      </c>
      <c r="AU1635" s="17" t="s">
        <v>90</v>
      </c>
    </row>
    <row r="1636" s="13" customFormat="1">
      <c r="A1636" s="13"/>
      <c r="B1636" s="236"/>
      <c r="C1636" s="237"/>
      <c r="D1636" s="231" t="s">
        <v>134</v>
      </c>
      <c r="E1636" s="238" t="s">
        <v>1</v>
      </c>
      <c r="F1636" s="239" t="s">
        <v>300</v>
      </c>
      <c r="G1636" s="237"/>
      <c r="H1636" s="238" t="s">
        <v>1</v>
      </c>
      <c r="I1636" s="240"/>
      <c r="J1636" s="237"/>
      <c r="K1636" s="237"/>
      <c r="L1636" s="241"/>
      <c r="M1636" s="242"/>
      <c r="N1636" s="243"/>
      <c r="O1636" s="243"/>
      <c r="P1636" s="243"/>
      <c r="Q1636" s="243"/>
      <c r="R1636" s="243"/>
      <c r="S1636" s="243"/>
      <c r="T1636" s="244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45" t="s">
        <v>134</v>
      </c>
      <c r="AU1636" s="245" t="s">
        <v>90</v>
      </c>
      <c r="AV1636" s="13" t="s">
        <v>88</v>
      </c>
      <c r="AW1636" s="13" t="s">
        <v>38</v>
      </c>
      <c r="AX1636" s="13" t="s">
        <v>80</v>
      </c>
      <c r="AY1636" s="245" t="s">
        <v>124</v>
      </c>
    </row>
    <row r="1637" s="14" customFormat="1">
      <c r="A1637" s="14"/>
      <c r="B1637" s="246"/>
      <c r="C1637" s="247"/>
      <c r="D1637" s="231" t="s">
        <v>134</v>
      </c>
      <c r="E1637" s="248" t="s">
        <v>1</v>
      </c>
      <c r="F1637" s="249" t="s">
        <v>1195</v>
      </c>
      <c r="G1637" s="247"/>
      <c r="H1637" s="250">
        <v>28</v>
      </c>
      <c r="I1637" s="251"/>
      <c r="J1637" s="247"/>
      <c r="K1637" s="247"/>
      <c r="L1637" s="252"/>
      <c r="M1637" s="253"/>
      <c r="N1637" s="254"/>
      <c r="O1637" s="254"/>
      <c r="P1637" s="254"/>
      <c r="Q1637" s="254"/>
      <c r="R1637" s="254"/>
      <c r="S1637" s="254"/>
      <c r="T1637" s="255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56" t="s">
        <v>134</v>
      </c>
      <c r="AU1637" s="256" t="s">
        <v>90</v>
      </c>
      <c r="AV1637" s="14" t="s">
        <v>90</v>
      </c>
      <c r="AW1637" s="14" t="s">
        <v>38</v>
      </c>
      <c r="AX1637" s="14" t="s">
        <v>80</v>
      </c>
      <c r="AY1637" s="256" t="s">
        <v>124</v>
      </c>
    </row>
    <row r="1638" s="15" customFormat="1">
      <c r="A1638" s="15"/>
      <c r="B1638" s="257"/>
      <c r="C1638" s="258"/>
      <c r="D1638" s="231" t="s">
        <v>134</v>
      </c>
      <c r="E1638" s="259" t="s">
        <v>1</v>
      </c>
      <c r="F1638" s="260" t="s">
        <v>138</v>
      </c>
      <c r="G1638" s="258"/>
      <c r="H1638" s="261">
        <v>28</v>
      </c>
      <c r="I1638" s="262"/>
      <c r="J1638" s="258"/>
      <c r="K1638" s="258"/>
      <c r="L1638" s="263"/>
      <c r="M1638" s="264"/>
      <c r="N1638" s="265"/>
      <c r="O1638" s="265"/>
      <c r="P1638" s="265"/>
      <c r="Q1638" s="265"/>
      <c r="R1638" s="265"/>
      <c r="S1638" s="265"/>
      <c r="T1638" s="266"/>
      <c r="U1638" s="15"/>
      <c r="V1638" s="15"/>
      <c r="W1638" s="15"/>
      <c r="X1638" s="15"/>
      <c r="Y1638" s="15"/>
      <c r="Z1638" s="15"/>
      <c r="AA1638" s="15"/>
      <c r="AB1638" s="15"/>
      <c r="AC1638" s="15"/>
      <c r="AD1638" s="15"/>
      <c r="AE1638" s="15"/>
      <c r="AT1638" s="267" t="s">
        <v>134</v>
      </c>
      <c r="AU1638" s="267" t="s">
        <v>90</v>
      </c>
      <c r="AV1638" s="15" t="s">
        <v>131</v>
      </c>
      <c r="AW1638" s="15" t="s">
        <v>38</v>
      </c>
      <c r="AX1638" s="15" t="s">
        <v>88</v>
      </c>
      <c r="AY1638" s="267" t="s">
        <v>124</v>
      </c>
    </row>
    <row r="1639" s="2" customFormat="1" ht="37.8" customHeight="1">
      <c r="A1639" s="38"/>
      <c r="B1639" s="39"/>
      <c r="C1639" s="218" t="s">
        <v>1196</v>
      </c>
      <c r="D1639" s="218" t="s">
        <v>126</v>
      </c>
      <c r="E1639" s="219" t="s">
        <v>1197</v>
      </c>
      <c r="F1639" s="220" t="s">
        <v>1198</v>
      </c>
      <c r="G1639" s="221" t="s">
        <v>199</v>
      </c>
      <c r="H1639" s="222">
        <v>42</v>
      </c>
      <c r="I1639" s="223"/>
      <c r="J1639" s="224">
        <f>ROUND(I1639*H1639,2)</f>
        <v>0</v>
      </c>
      <c r="K1639" s="220" t="s">
        <v>130</v>
      </c>
      <c r="L1639" s="44"/>
      <c r="M1639" s="225" t="s">
        <v>1</v>
      </c>
      <c r="N1639" s="226" t="s">
        <v>45</v>
      </c>
      <c r="O1639" s="91"/>
      <c r="P1639" s="227">
        <f>O1639*H1639</f>
        <v>0</v>
      </c>
      <c r="Q1639" s="227">
        <v>0</v>
      </c>
      <c r="R1639" s="227">
        <f>Q1639*H1639</f>
        <v>0</v>
      </c>
      <c r="S1639" s="227">
        <v>0</v>
      </c>
      <c r="T1639" s="228">
        <f>S1639*H1639</f>
        <v>0</v>
      </c>
      <c r="U1639" s="38"/>
      <c r="V1639" s="38"/>
      <c r="W1639" s="38"/>
      <c r="X1639" s="38"/>
      <c r="Y1639" s="38"/>
      <c r="Z1639" s="38"/>
      <c r="AA1639" s="38"/>
      <c r="AB1639" s="38"/>
      <c r="AC1639" s="38"/>
      <c r="AD1639" s="38"/>
      <c r="AE1639" s="38"/>
      <c r="AR1639" s="229" t="s">
        <v>381</v>
      </c>
      <c r="AT1639" s="229" t="s">
        <v>126</v>
      </c>
      <c r="AU1639" s="229" t="s">
        <v>90</v>
      </c>
      <c r="AY1639" s="17" t="s">
        <v>124</v>
      </c>
      <c r="BE1639" s="230">
        <f>IF(N1639="základní",J1639,0)</f>
        <v>0</v>
      </c>
      <c r="BF1639" s="230">
        <f>IF(N1639="snížená",J1639,0)</f>
        <v>0</v>
      </c>
      <c r="BG1639" s="230">
        <f>IF(N1639="zákl. přenesená",J1639,0)</f>
        <v>0</v>
      </c>
      <c r="BH1639" s="230">
        <f>IF(N1639="sníž. přenesená",J1639,0)</f>
        <v>0</v>
      </c>
      <c r="BI1639" s="230">
        <f>IF(N1639="nulová",J1639,0)</f>
        <v>0</v>
      </c>
      <c r="BJ1639" s="17" t="s">
        <v>88</v>
      </c>
      <c r="BK1639" s="230">
        <f>ROUND(I1639*H1639,2)</f>
        <v>0</v>
      </c>
      <c r="BL1639" s="17" t="s">
        <v>381</v>
      </c>
      <c r="BM1639" s="229" t="s">
        <v>1199</v>
      </c>
    </row>
    <row r="1640" s="2" customFormat="1">
      <c r="A1640" s="38"/>
      <c r="B1640" s="39"/>
      <c r="C1640" s="40"/>
      <c r="D1640" s="231" t="s">
        <v>132</v>
      </c>
      <c r="E1640" s="40"/>
      <c r="F1640" s="232" t="s">
        <v>1198</v>
      </c>
      <c r="G1640" s="40"/>
      <c r="H1640" s="40"/>
      <c r="I1640" s="233"/>
      <c r="J1640" s="40"/>
      <c r="K1640" s="40"/>
      <c r="L1640" s="44"/>
      <c r="M1640" s="234"/>
      <c r="N1640" s="235"/>
      <c r="O1640" s="91"/>
      <c r="P1640" s="91"/>
      <c r="Q1640" s="91"/>
      <c r="R1640" s="91"/>
      <c r="S1640" s="91"/>
      <c r="T1640" s="92"/>
      <c r="U1640" s="38"/>
      <c r="V1640" s="38"/>
      <c r="W1640" s="38"/>
      <c r="X1640" s="38"/>
      <c r="Y1640" s="38"/>
      <c r="Z1640" s="38"/>
      <c r="AA1640" s="38"/>
      <c r="AB1640" s="38"/>
      <c r="AC1640" s="38"/>
      <c r="AD1640" s="38"/>
      <c r="AE1640" s="38"/>
      <c r="AT1640" s="17" t="s">
        <v>132</v>
      </c>
      <c r="AU1640" s="17" t="s">
        <v>90</v>
      </c>
    </row>
    <row r="1641" s="13" customFormat="1">
      <c r="A1641" s="13"/>
      <c r="B1641" s="236"/>
      <c r="C1641" s="237"/>
      <c r="D1641" s="231" t="s">
        <v>134</v>
      </c>
      <c r="E1641" s="238" t="s">
        <v>1</v>
      </c>
      <c r="F1641" s="239" t="s">
        <v>300</v>
      </c>
      <c r="G1641" s="237"/>
      <c r="H1641" s="238" t="s">
        <v>1</v>
      </c>
      <c r="I1641" s="240"/>
      <c r="J1641" s="237"/>
      <c r="K1641" s="237"/>
      <c r="L1641" s="241"/>
      <c r="M1641" s="242"/>
      <c r="N1641" s="243"/>
      <c r="O1641" s="243"/>
      <c r="P1641" s="243"/>
      <c r="Q1641" s="243"/>
      <c r="R1641" s="243"/>
      <c r="S1641" s="243"/>
      <c r="T1641" s="244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45" t="s">
        <v>134</v>
      </c>
      <c r="AU1641" s="245" t="s">
        <v>90</v>
      </c>
      <c r="AV1641" s="13" t="s">
        <v>88</v>
      </c>
      <c r="AW1641" s="13" t="s">
        <v>38</v>
      </c>
      <c r="AX1641" s="13" t="s">
        <v>80</v>
      </c>
      <c r="AY1641" s="245" t="s">
        <v>124</v>
      </c>
    </row>
    <row r="1642" s="13" customFormat="1">
      <c r="A1642" s="13"/>
      <c r="B1642" s="236"/>
      <c r="C1642" s="237"/>
      <c r="D1642" s="231" t="s">
        <v>134</v>
      </c>
      <c r="E1642" s="238" t="s">
        <v>1</v>
      </c>
      <c r="F1642" s="239" t="s">
        <v>1200</v>
      </c>
      <c r="G1642" s="237"/>
      <c r="H1642" s="238" t="s">
        <v>1</v>
      </c>
      <c r="I1642" s="240"/>
      <c r="J1642" s="237"/>
      <c r="K1642" s="237"/>
      <c r="L1642" s="241"/>
      <c r="M1642" s="242"/>
      <c r="N1642" s="243"/>
      <c r="O1642" s="243"/>
      <c r="P1642" s="243"/>
      <c r="Q1642" s="243"/>
      <c r="R1642" s="243"/>
      <c r="S1642" s="243"/>
      <c r="T1642" s="244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45" t="s">
        <v>134</v>
      </c>
      <c r="AU1642" s="245" t="s">
        <v>90</v>
      </c>
      <c r="AV1642" s="13" t="s">
        <v>88</v>
      </c>
      <c r="AW1642" s="13" t="s">
        <v>38</v>
      </c>
      <c r="AX1642" s="13" t="s">
        <v>80</v>
      </c>
      <c r="AY1642" s="245" t="s">
        <v>124</v>
      </c>
    </row>
    <row r="1643" s="14" customFormat="1">
      <c r="A1643" s="14"/>
      <c r="B1643" s="246"/>
      <c r="C1643" s="247"/>
      <c r="D1643" s="231" t="s">
        <v>134</v>
      </c>
      <c r="E1643" s="248" t="s">
        <v>1</v>
      </c>
      <c r="F1643" s="249" t="s">
        <v>1201</v>
      </c>
      <c r="G1643" s="247"/>
      <c r="H1643" s="250">
        <v>42</v>
      </c>
      <c r="I1643" s="251"/>
      <c r="J1643" s="247"/>
      <c r="K1643" s="247"/>
      <c r="L1643" s="252"/>
      <c r="M1643" s="253"/>
      <c r="N1643" s="254"/>
      <c r="O1643" s="254"/>
      <c r="P1643" s="254"/>
      <c r="Q1643" s="254"/>
      <c r="R1643" s="254"/>
      <c r="S1643" s="254"/>
      <c r="T1643" s="255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56" t="s">
        <v>134</v>
      </c>
      <c r="AU1643" s="256" t="s">
        <v>90</v>
      </c>
      <c r="AV1643" s="14" t="s">
        <v>90</v>
      </c>
      <c r="AW1643" s="14" t="s">
        <v>38</v>
      </c>
      <c r="AX1643" s="14" t="s">
        <v>80</v>
      </c>
      <c r="AY1643" s="256" t="s">
        <v>124</v>
      </c>
    </row>
    <row r="1644" s="15" customFormat="1">
      <c r="A1644" s="15"/>
      <c r="B1644" s="257"/>
      <c r="C1644" s="258"/>
      <c r="D1644" s="231" t="s">
        <v>134</v>
      </c>
      <c r="E1644" s="259" t="s">
        <v>1</v>
      </c>
      <c r="F1644" s="260" t="s">
        <v>138</v>
      </c>
      <c r="G1644" s="258"/>
      <c r="H1644" s="261">
        <v>42</v>
      </c>
      <c r="I1644" s="262"/>
      <c r="J1644" s="258"/>
      <c r="K1644" s="258"/>
      <c r="L1644" s="263"/>
      <c r="M1644" s="264"/>
      <c r="N1644" s="265"/>
      <c r="O1644" s="265"/>
      <c r="P1644" s="265"/>
      <c r="Q1644" s="265"/>
      <c r="R1644" s="265"/>
      <c r="S1644" s="265"/>
      <c r="T1644" s="266"/>
      <c r="U1644" s="15"/>
      <c r="V1644" s="15"/>
      <c r="W1644" s="15"/>
      <c r="X1644" s="15"/>
      <c r="Y1644" s="15"/>
      <c r="Z1644" s="15"/>
      <c r="AA1644" s="15"/>
      <c r="AB1644" s="15"/>
      <c r="AC1644" s="15"/>
      <c r="AD1644" s="15"/>
      <c r="AE1644" s="15"/>
      <c r="AT1644" s="267" t="s">
        <v>134</v>
      </c>
      <c r="AU1644" s="267" t="s">
        <v>90</v>
      </c>
      <c r="AV1644" s="15" t="s">
        <v>131</v>
      </c>
      <c r="AW1644" s="15" t="s">
        <v>38</v>
      </c>
      <c r="AX1644" s="15" t="s">
        <v>88</v>
      </c>
      <c r="AY1644" s="267" t="s">
        <v>124</v>
      </c>
    </row>
    <row r="1645" s="2" customFormat="1" ht="24.15" customHeight="1">
      <c r="A1645" s="38"/>
      <c r="B1645" s="39"/>
      <c r="C1645" s="218" t="s">
        <v>752</v>
      </c>
      <c r="D1645" s="218" t="s">
        <v>126</v>
      </c>
      <c r="E1645" s="219" t="s">
        <v>1202</v>
      </c>
      <c r="F1645" s="220" t="s">
        <v>1203</v>
      </c>
      <c r="G1645" s="221" t="s">
        <v>485</v>
      </c>
      <c r="H1645" s="222">
        <v>3</v>
      </c>
      <c r="I1645" s="223"/>
      <c r="J1645" s="224">
        <f>ROUND(I1645*H1645,2)</f>
        <v>0</v>
      </c>
      <c r="K1645" s="220" t="s">
        <v>130</v>
      </c>
      <c r="L1645" s="44"/>
      <c r="M1645" s="225" t="s">
        <v>1</v>
      </c>
      <c r="N1645" s="226" t="s">
        <v>45</v>
      </c>
      <c r="O1645" s="91"/>
      <c r="P1645" s="227">
        <f>O1645*H1645</f>
        <v>0</v>
      </c>
      <c r="Q1645" s="227">
        <v>0</v>
      </c>
      <c r="R1645" s="227">
        <f>Q1645*H1645</f>
        <v>0</v>
      </c>
      <c r="S1645" s="227">
        <v>0</v>
      </c>
      <c r="T1645" s="228">
        <f>S1645*H1645</f>
        <v>0</v>
      </c>
      <c r="U1645" s="38"/>
      <c r="V1645" s="38"/>
      <c r="W1645" s="38"/>
      <c r="X1645" s="38"/>
      <c r="Y1645" s="38"/>
      <c r="Z1645" s="38"/>
      <c r="AA1645" s="38"/>
      <c r="AB1645" s="38"/>
      <c r="AC1645" s="38"/>
      <c r="AD1645" s="38"/>
      <c r="AE1645" s="38"/>
      <c r="AR1645" s="229" t="s">
        <v>381</v>
      </c>
      <c r="AT1645" s="229" t="s">
        <v>126</v>
      </c>
      <c r="AU1645" s="229" t="s">
        <v>90</v>
      </c>
      <c r="AY1645" s="17" t="s">
        <v>124</v>
      </c>
      <c r="BE1645" s="230">
        <f>IF(N1645="základní",J1645,0)</f>
        <v>0</v>
      </c>
      <c r="BF1645" s="230">
        <f>IF(N1645="snížená",J1645,0)</f>
        <v>0</v>
      </c>
      <c r="BG1645" s="230">
        <f>IF(N1645="zákl. přenesená",J1645,0)</f>
        <v>0</v>
      </c>
      <c r="BH1645" s="230">
        <f>IF(N1645="sníž. přenesená",J1645,0)</f>
        <v>0</v>
      </c>
      <c r="BI1645" s="230">
        <f>IF(N1645="nulová",J1645,0)</f>
        <v>0</v>
      </c>
      <c r="BJ1645" s="17" t="s">
        <v>88</v>
      </c>
      <c r="BK1645" s="230">
        <f>ROUND(I1645*H1645,2)</f>
        <v>0</v>
      </c>
      <c r="BL1645" s="17" t="s">
        <v>381</v>
      </c>
      <c r="BM1645" s="229" t="s">
        <v>1204</v>
      </c>
    </row>
    <row r="1646" s="2" customFormat="1">
      <c r="A1646" s="38"/>
      <c r="B1646" s="39"/>
      <c r="C1646" s="40"/>
      <c r="D1646" s="231" t="s">
        <v>132</v>
      </c>
      <c r="E1646" s="40"/>
      <c r="F1646" s="232" t="s">
        <v>1203</v>
      </c>
      <c r="G1646" s="40"/>
      <c r="H1646" s="40"/>
      <c r="I1646" s="233"/>
      <c r="J1646" s="40"/>
      <c r="K1646" s="40"/>
      <c r="L1646" s="44"/>
      <c r="M1646" s="234"/>
      <c r="N1646" s="235"/>
      <c r="O1646" s="91"/>
      <c r="P1646" s="91"/>
      <c r="Q1646" s="91"/>
      <c r="R1646" s="91"/>
      <c r="S1646" s="91"/>
      <c r="T1646" s="92"/>
      <c r="U1646" s="38"/>
      <c r="V1646" s="38"/>
      <c r="W1646" s="38"/>
      <c r="X1646" s="38"/>
      <c r="Y1646" s="38"/>
      <c r="Z1646" s="38"/>
      <c r="AA1646" s="38"/>
      <c r="AB1646" s="38"/>
      <c r="AC1646" s="38"/>
      <c r="AD1646" s="38"/>
      <c r="AE1646" s="38"/>
      <c r="AT1646" s="17" t="s">
        <v>132</v>
      </c>
      <c r="AU1646" s="17" t="s">
        <v>90</v>
      </c>
    </row>
    <row r="1647" s="13" customFormat="1">
      <c r="A1647" s="13"/>
      <c r="B1647" s="236"/>
      <c r="C1647" s="237"/>
      <c r="D1647" s="231" t="s">
        <v>134</v>
      </c>
      <c r="E1647" s="238" t="s">
        <v>1</v>
      </c>
      <c r="F1647" s="239" t="s">
        <v>300</v>
      </c>
      <c r="G1647" s="237"/>
      <c r="H1647" s="238" t="s">
        <v>1</v>
      </c>
      <c r="I1647" s="240"/>
      <c r="J1647" s="237"/>
      <c r="K1647" s="237"/>
      <c r="L1647" s="241"/>
      <c r="M1647" s="242"/>
      <c r="N1647" s="243"/>
      <c r="O1647" s="243"/>
      <c r="P1647" s="243"/>
      <c r="Q1647" s="243"/>
      <c r="R1647" s="243"/>
      <c r="S1647" s="243"/>
      <c r="T1647" s="244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45" t="s">
        <v>134</v>
      </c>
      <c r="AU1647" s="245" t="s">
        <v>90</v>
      </c>
      <c r="AV1647" s="13" t="s">
        <v>88</v>
      </c>
      <c r="AW1647" s="13" t="s">
        <v>38</v>
      </c>
      <c r="AX1647" s="13" t="s">
        <v>80</v>
      </c>
      <c r="AY1647" s="245" t="s">
        <v>124</v>
      </c>
    </row>
    <row r="1648" s="13" customFormat="1">
      <c r="A1648" s="13"/>
      <c r="B1648" s="236"/>
      <c r="C1648" s="237"/>
      <c r="D1648" s="231" t="s">
        <v>134</v>
      </c>
      <c r="E1648" s="238" t="s">
        <v>1</v>
      </c>
      <c r="F1648" s="239" t="s">
        <v>1200</v>
      </c>
      <c r="G1648" s="237"/>
      <c r="H1648" s="238" t="s">
        <v>1</v>
      </c>
      <c r="I1648" s="240"/>
      <c r="J1648" s="237"/>
      <c r="K1648" s="237"/>
      <c r="L1648" s="241"/>
      <c r="M1648" s="242"/>
      <c r="N1648" s="243"/>
      <c r="O1648" s="243"/>
      <c r="P1648" s="243"/>
      <c r="Q1648" s="243"/>
      <c r="R1648" s="243"/>
      <c r="S1648" s="243"/>
      <c r="T1648" s="244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45" t="s">
        <v>134</v>
      </c>
      <c r="AU1648" s="245" t="s">
        <v>90</v>
      </c>
      <c r="AV1648" s="13" t="s">
        <v>88</v>
      </c>
      <c r="AW1648" s="13" t="s">
        <v>38</v>
      </c>
      <c r="AX1648" s="13" t="s">
        <v>80</v>
      </c>
      <c r="AY1648" s="245" t="s">
        <v>124</v>
      </c>
    </row>
    <row r="1649" s="14" customFormat="1">
      <c r="A1649" s="14"/>
      <c r="B1649" s="246"/>
      <c r="C1649" s="247"/>
      <c r="D1649" s="231" t="s">
        <v>134</v>
      </c>
      <c r="E1649" s="248" t="s">
        <v>1</v>
      </c>
      <c r="F1649" s="249" t="s">
        <v>143</v>
      </c>
      <c r="G1649" s="247"/>
      <c r="H1649" s="250">
        <v>3</v>
      </c>
      <c r="I1649" s="251"/>
      <c r="J1649" s="247"/>
      <c r="K1649" s="247"/>
      <c r="L1649" s="252"/>
      <c r="M1649" s="253"/>
      <c r="N1649" s="254"/>
      <c r="O1649" s="254"/>
      <c r="P1649" s="254"/>
      <c r="Q1649" s="254"/>
      <c r="R1649" s="254"/>
      <c r="S1649" s="254"/>
      <c r="T1649" s="255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56" t="s">
        <v>134</v>
      </c>
      <c r="AU1649" s="256" t="s">
        <v>90</v>
      </c>
      <c r="AV1649" s="14" t="s">
        <v>90</v>
      </c>
      <c r="AW1649" s="14" t="s">
        <v>38</v>
      </c>
      <c r="AX1649" s="14" t="s">
        <v>80</v>
      </c>
      <c r="AY1649" s="256" t="s">
        <v>124</v>
      </c>
    </row>
    <row r="1650" s="15" customFormat="1">
      <c r="A1650" s="15"/>
      <c r="B1650" s="257"/>
      <c r="C1650" s="258"/>
      <c r="D1650" s="231" t="s">
        <v>134</v>
      </c>
      <c r="E1650" s="259" t="s">
        <v>1</v>
      </c>
      <c r="F1650" s="260" t="s">
        <v>138</v>
      </c>
      <c r="G1650" s="258"/>
      <c r="H1650" s="261">
        <v>3</v>
      </c>
      <c r="I1650" s="262"/>
      <c r="J1650" s="258"/>
      <c r="K1650" s="258"/>
      <c r="L1650" s="263"/>
      <c r="M1650" s="264"/>
      <c r="N1650" s="265"/>
      <c r="O1650" s="265"/>
      <c r="P1650" s="265"/>
      <c r="Q1650" s="265"/>
      <c r="R1650" s="265"/>
      <c r="S1650" s="265"/>
      <c r="T1650" s="266"/>
      <c r="U1650" s="15"/>
      <c r="V1650" s="15"/>
      <c r="W1650" s="15"/>
      <c r="X1650" s="15"/>
      <c r="Y1650" s="15"/>
      <c r="Z1650" s="15"/>
      <c r="AA1650" s="15"/>
      <c r="AB1650" s="15"/>
      <c r="AC1650" s="15"/>
      <c r="AD1650" s="15"/>
      <c r="AE1650" s="15"/>
      <c r="AT1650" s="267" t="s">
        <v>134</v>
      </c>
      <c r="AU1650" s="267" t="s">
        <v>90</v>
      </c>
      <c r="AV1650" s="15" t="s">
        <v>131</v>
      </c>
      <c r="AW1650" s="15" t="s">
        <v>38</v>
      </c>
      <c r="AX1650" s="15" t="s">
        <v>88</v>
      </c>
      <c r="AY1650" s="267" t="s">
        <v>124</v>
      </c>
    </row>
    <row r="1651" s="2" customFormat="1" ht="14.4" customHeight="1">
      <c r="A1651" s="38"/>
      <c r="B1651" s="39"/>
      <c r="C1651" s="218" t="s">
        <v>1205</v>
      </c>
      <c r="D1651" s="218" t="s">
        <v>126</v>
      </c>
      <c r="E1651" s="219" t="s">
        <v>1206</v>
      </c>
      <c r="F1651" s="220" t="s">
        <v>1207</v>
      </c>
      <c r="G1651" s="221" t="s">
        <v>485</v>
      </c>
      <c r="H1651" s="222">
        <v>10</v>
      </c>
      <c r="I1651" s="223"/>
      <c r="J1651" s="224">
        <f>ROUND(I1651*H1651,2)</f>
        <v>0</v>
      </c>
      <c r="K1651" s="220" t="s">
        <v>130</v>
      </c>
      <c r="L1651" s="44"/>
      <c r="M1651" s="225" t="s">
        <v>1</v>
      </c>
      <c r="N1651" s="226" t="s">
        <v>45</v>
      </c>
      <c r="O1651" s="91"/>
      <c r="P1651" s="227">
        <f>O1651*H1651</f>
        <v>0</v>
      </c>
      <c r="Q1651" s="227">
        <v>0</v>
      </c>
      <c r="R1651" s="227">
        <f>Q1651*H1651</f>
        <v>0</v>
      </c>
      <c r="S1651" s="227">
        <v>0</v>
      </c>
      <c r="T1651" s="228">
        <f>S1651*H1651</f>
        <v>0</v>
      </c>
      <c r="U1651" s="38"/>
      <c r="V1651" s="38"/>
      <c r="W1651" s="38"/>
      <c r="X1651" s="38"/>
      <c r="Y1651" s="38"/>
      <c r="Z1651" s="38"/>
      <c r="AA1651" s="38"/>
      <c r="AB1651" s="38"/>
      <c r="AC1651" s="38"/>
      <c r="AD1651" s="38"/>
      <c r="AE1651" s="38"/>
      <c r="AR1651" s="229" t="s">
        <v>381</v>
      </c>
      <c r="AT1651" s="229" t="s">
        <v>126</v>
      </c>
      <c r="AU1651" s="229" t="s">
        <v>90</v>
      </c>
      <c r="AY1651" s="17" t="s">
        <v>124</v>
      </c>
      <c r="BE1651" s="230">
        <f>IF(N1651="základní",J1651,0)</f>
        <v>0</v>
      </c>
      <c r="BF1651" s="230">
        <f>IF(N1651="snížená",J1651,0)</f>
        <v>0</v>
      </c>
      <c r="BG1651" s="230">
        <f>IF(N1651="zákl. přenesená",J1651,0)</f>
        <v>0</v>
      </c>
      <c r="BH1651" s="230">
        <f>IF(N1651="sníž. přenesená",J1651,0)</f>
        <v>0</v>
      </c>
      <c r="BI1651" s="230">
        <f>IF(N1651="nulová",J1651,0)</f>
        <v>0</v>
      </c>
      <c r="BJ1651" s="17" t="s">
        <v>88</v>
      </c>
      <c r="BK1651" s="230">
        <f>ROUND(I1651*H1651,2)</f>
        <v>0</v>
      </c>
      <c r="BL1651" s="17" t="s">
        <v>381</v>
      </c>
      <c r="BM1651" s="229" t="s">
        <v>1208</v>
      </c>
    </row>
    <row r="1652" s="2" customFormat="1">
      <c r="A1652" s="38"/>
      <c r="B1652" s="39"/>
      <c r="C1652" s="40"/>
      <c r="D1652" s="231" t="s">
        <v>132</v>
      </c>
      <c r="E1652" s="40"/>
      <c r="F1652" s="232" t="s">
        <v>1207</v>
      </c>
      <c r="G1652" s="40"/>
      <c r="H1652" s="40"/>
      <c r="I1652" s="233"/>
      <c r="J1652" s="40"/>
      <c r="K1652" s="40"/>
      <c r="L1652" s="44"/>
      <c r="M1652" s="234"/>
      <c r="N1652" s="235"/>
      <c r="O1652" s="91"/>
      <c r="P1652" s="91"/>
      <c r="Q1652" s="91"/>
      <c r="R1652" s="91"/>
      <c r="S1652" s="91"/>
      <c r="T1652" s="92"/>
      <c r="U1652" s="38"/>
      <c r="V1652" s="38"/>
      <c r="W1652" s="38"/>
      <c r="X1652" s="38"/>
      <c r="Y1652" s="38"/>
      <c r="Z1652" s="38"/>
      <c r="AA1652" s="38"/>
      <c r="AB1652" s="38"/>
      <c r="AC1652" s="38"/>
      <c r="AD1652" s="38"/>
      <c r="AE1652" s="38"/>
      <c r="AT1652" s="17" t="s">
        <v>132</v>
      </c>
      <c r="AU1652" s="17" t="s">
        <v>90</v>
      </c>
    </row>
    <row r="1653" s="13" customFormat="1">
      <c r="A1653" s="13"/>
      <c r="B1653" s="236"/>
      <c r="C1653" s="237"/>
      <c r="D1653" s="231" t="s">
        <v>134</v>
      </c>
      <c r="E1653" s="238" t="s">
        <v>1</v>
      </c>
      <c r="F1653" s="239" t="s">
        <v>300</v>
      </c>
      <c r="G1653" s="237"/>
      <c r="H1653" s="238" t="s">
        <v>1</v>
      </c>
      <c r="I1653" s="240"/>
      <c r="J1653" s="237"/>
      <c r="K1653" s="237"/>
      <c r="L1653" s="241"/>
      <c r="M1653" s="242"/>
      <c r="N1653" s="243"/>
      <c r="O1653" s="243"/>
      <c r="P1653" s="243"/>
      <c r="Q1653" s="243"/>
      <c r="R1653" s="243"/>
      <c r="S1653" s="243"/>
      <c r="T1653" s="244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45" t="s">
        <v>134</v>
      </c>
      <c r="AU1653" s="245" t="s">
        <v>90</v>
      </c>
      <c r="AV1653" s="13" t="s">
        <v>88</v>
      </c>
      <c r="AW1653" s="13" t="s">
        <v>38</v>
      </c>
      <c r="AX1653" s="13" t="s">
        <v>80</v>
      </c>
      <c r="AY1653" s="245" t="s">
        <v>124</v>
      </c>
    </row>
    <row r="1654" s="13" customFormat="1">
      <c r="A1654" s="13"/>
      <c r="B1654" s="236"/>
      <c r="C1654" s="237"/>
      <c r="D1654" s="231" t="s">
        <v>134</v>
      </c>
      <c r="E1654" s="238" t="s">
        <v>1</v>
      </c>
      <c r="F1654" s="239" t="s">
        <v>1123</v>
      </c>
      <c r="G1654" s="237"/>
      <c r="H1654" s="238" t="s">
        <v>1</v>
      </c>
      <c r="I1654" s="240"/>
      <c r="J1654" s="237"/>
      <c r="K1654" s="237"/>
      <c r="L1654" s="241"/>
      <c r="M1654" s="242"/>
      <c r="N1654" s="243"/>
      <c r="O1654" s="243"/>
      <c r="P1654" s="243"/>
      <c r="Q1654" s="243"/>
      <c r="R1654" s="243"/>
      <c r="S1654" s="243"/>
      <c r="T1654" s="244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45" t="s">
        <v>134</v>
      </c>
      <c r="AU1654" s="245" t="s">
        <v>90</v>
      </c>
      <c r="AV1654" s="13" t="s">
        <v>88</v>
      </c>
      <c r="AW1654" s="13" t="s">
        <v>38</v>
      </c>
      <c r="AX1654" s="13" t="s">
        <v>80</v>
      </c>
      <c r="AY1654" s="245" t="s">
        <v>124</v>
      </c>
    </row>
    <row r="1655" s="14" customFormat="1">
      <c r="A1655" s="14"/>
      <c r="B1655" s="246"/>
      <c r="C1655" s="247"/>
      <c r="D1655" s="231" t="s">
        <v>134</v>
      </c>
      <c r="E1655" s="248" t="s">
        <v>1</v>
      </c>
      <c r="F1655" s="249" t="s">
        <v>158</v>
      </c>
      <c r="G1655" s="247"/>
      <c r="H1655" s="250">
        <v>10</v>
      </c>
      <c r="I1655" s="251"/>
      <c r="J1655" s="247"/>
      <c r="K1655" s="247"/>
      <c r="L1655" s="252"/>
      <c r="M1655" s="253"/>
      <c r="N1655" s="254"/>
      <c r="O1655" s="254"/>
      <c r="P1655" s="254"/>
      <c r="Q1655" s="254"/>
      <c r="R1655" s="254"/>
      <c r="S1655" s="254"/>
      <c r="T1655" s="255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56" t="s">
        <v>134</v>
      </c>
      <c r="AU1655" s="256" t="s">
        <v>90</v>
      </c>
      <c r="AV1655" s="14" t="s">
        <v>90</v>
      </c>
      <c r="AW1655" s="14" t="s">
        <v>38</v>
      </c>
      <c r="AX1655" s="14" t="s">
        <v>80</v>
      </c>
      <c r="AY1655" s="256" t="s">
        <v>124</v>
      </c>
    </row>
    <row r="1656" s="15" customFormat="1">
      <c r="A1656" s="15"/>
      <c r="B1656" s="257"/>
      <c r="C1656" s="258"/>
      <c r="D1656" s="231" t="s">
        <v>134</v>
      </c>
      <c r="E1656" s="259" t="s">
        <v>1</v>
      </c>
      <c r="F1656" s="260" t="s">
        <v>138</v>
      </c>
      <c r="G1656" s="258"/>
      <c r="H1656" s="261">
        <v>10</v>
      </c>
      <c r="I1656" s="262"/>
      <c r="J1656" s="258"/>
      <c r="K1656" s="258"/>
      <c r="L1656" s="263"/>
      <c r="M1656" s="264"/>
      <c r="N1656" s="265"/>
      <c r="O1656" s="265"/>
      <c r="P1656" s="265"/>
      <c r="Q1656" s="265"/>
      <c r="R1656" s="265"/>
      <c r="S1656" s="265"/>
      <c r="T1656" s="266"/>
      <c r="U1656" s="15"/>
      <c r="V1656" s="15"/>
      <c r="W1656" s="15"/>
      <c r="X1656" s="15"/>
      <c r="Y1656" s="15"/>
      <c r="Z1656" s="15"/>
      <c r="AA1656" s="15"/>
      <c r="AB1656" s="15"/>
      <c r="AC1656" s="15"/>
      <c r="AD1656" s="15"/>
      <c r="AE1656" s="15"/>
      <c r="AT1656" s="267" t="s">
        <v>134</v>
      </c>
      <c r="AU1656" s="267" t="s">
        <v>90</v>
      </c>
      <c r="AV1656" s="15" t="s">
        <v>131</v>
      </c>
      <c r="AW1656" s="15" t="s">
        <v>38</v>
      </c>
      <c r="AX1656" s="15" t="s">
        <v>88</v>
      </c>
      <c r="AY1656" s="267" t="s">
        <v>124</v>
      </c>
    </row>
    <row r="1657" s="2" customFormat="1" ht="37.8" customHeight="1">
      <c r="A1657" s="38"/>
      <c r="B1657" s="39"/>
      <c r="C1657" s="218" t="s">
        <v>756</v>
      </c>
      <c r="D1657" s="218" t="s">
        <v>126</v>
      </c>
      <c r="E1657" s="219" t="s">
        <v>1209</v>
      </c>
      <c r="F1657" s="220" t="s">
        <v>1210</v>
      </c>
      <c r="G1657" s="221" t="s">
        <v>199</v>
      </c>
      <c r="H1657" s="222">
        <v>102.09999999999999</v>
      </c>
      <c r="I1657" s="223"/>
      <c r="J1657" s="224">
        <f>ROUND(I1657*H1657,2)</f>
        <v>0</v>
      </c>
      <c r="K1657" s="220" t="s">
        <v>130</v>
      </c>
      <c r="L1657" s="44"/>
      <c r="M1657" s="225" t="s">
        <v>1</v>
      </c>
      <c r="N1657" s="226" t="s">
        <v>45</v>
      </c>
      <c r="O1657" s="91"/>
      <c r="P1657" s="227">
        <f>O1657*H1657</f>
        <v>0</v>
      </c>
      <c r="Q1657" s="227">
        <v>0</v>
      </c>
      <c r="R1657" s="227">
        <f>Q1657*H1657</f>
        <v>0</v>
      </c>
      <c r="S1657" s="227">
        <v>0</v>
      </c>
      <c r="T1657" s="228">
        <f>S1657*H1657</f>
        <v>0</v>
      </c>
      <c r="U1657" s="38"/>
      <c r="V1657" s="38"/>
      <c r="W1657" s="38"/>
      <c r="X1657" s="38"/>
      <c r="Y1657" s="38"/>
      <c r="Z1657" s="38"/>
      <c r="AA1657" s="38"/>
      <c r="AB1657" s="38"/>
      <c r="AC1657" s="38"/>
      <c r="AD1657" s="38"/>
      <c r="AE1657" s="38"/>
      <c r="AR1657" s="229" t="s">
        <v>381</v>
      </c>
      <c r="AT1657" s="229" t="s">
        <v>126</v>
      </c>
      <c r="AU1657" s="229" t="s">
        <v>90</v>
      </c>
      <c r="AY1657" s="17" t="s">
        <v>124</v>
      </c>
      <c r="BE1657" s="230">
        <f>IF(N1657="základní",J1657,0)</f>
        <v>0</v>
      </c>
      <c r="BF1657" s="230">
        <f>IF(N1657="snížená",J1657,0)</f>
        <v>0</v>
      </c>
      <c r="BG1657" s="230">
        <f>IF(N1657="zákl. přenesená",J1657,0)</f>
        <v>0</v>
      </c>
      <c r="BH1657" s="230">
        <f>IF(N1657="sníž. přenesená",J1657,0)</f>
        <v>0</v>
      </c>
      <c r="BI1657" s="230">
        <f>IF(N1657="nulová",J1657,0)</f>
        <v>0</v>
      </c>
      <c r="BJ1657" s="17" t="s">
        <v>88</v>
      </c>
      <c r="BK1657" s="230">
        <f>ROUND(I1657*H1657,2)</f>
        <v>0</v>
      </c>
      <c r="BL1657" s="17" t="s">
        <v>381</v>
      </c>
      <c r="BM1657" s="229" t="s">
        <v>1211</v>
      </c>
    </row>
    <row r="1658" s="2" customFormat="1">
      <c r="A1658" s="38"/>
      <c r="B1658" s="39"/>
      <c r="C1658" s="40"/>
      <c r="D1658" s="231" t="s">
        <v>132</v>
      </c>
      <c r="E1658" s="40"/>
      <c r="F1658" s="232" t="s">
        <v>1210</v>
      </c>
      <c r="G1658" s="40"/>
      <c r="H1658" s="40"/>
      <c r="I1658" s="233"/>
      <c r="J1658" s="40"/>
      <c r="K1658" s="40"/>
      <c r="L1658" s="44"/>
      <c r="M1658" s="234"/>
      <c r="N1658" s="235"/>
      <c r="O1658" s="91"/>
      <c r="P1658" s="91"/>
      <c r="Q1658" s="91"/>
      <c r="R1658" s="91"/>
      <c r="S1658" s="91"/>
      <c r="T1658" s="92"/>
      <c r="U1658" s="38"/>
      <c r="V1658" s="38"/>
      <c r="W1658" s="38"/>
      <c r="X1658" s="38"/>
      <c r="Y1658" s="38"/>
      <c r="Z1658" s="38"/>
      <c r="AA1658" s="38"/>
      <c r="AB1658" s="38"/>
      <c r="AC1658" s="38"/>
      <c r="AD1658" s="38"/>
      <c r="AE1658" s="38"/>
      <c r="AT1658" s="17" t="s">
        <v>132</v>
      </c>
      <c r="AU1658" s="17" t="s">
        <v>90</v>
      </c>
    </row>
    <row r="1659" s="2" customFormat="1" ht="37.8" customHeight="1">
      <c r="A1659" s="38"/>
      <c r="B1659" s="39"/>
      <c r="C1659" s="218" t="s">
        <v>604</v>
      </c>
      <c r="D1659" s="218" t="s">
        <v>126</v>
      </c>
      <c r="E1659" s="219" t="s">
        <v>1212</v>
      </c>
      <c r="F1659" s="220" t="s">
        <v>1213</v>
      </c>
      <c r="G1659" s="221" t="s">
        <v>199</v>
      </c>
      <c r="H1659" s="222">
        <v>80.099999999999994</v>
      </c>
      <c r="I1659" s="223"/>
      <c r="J1659" s="224">
        <f>ROUND(I1659*H1659,2)</f>
        <v>0</v>
      </c>
      <c r="K1659" s="220" t="s">
        <v>130</v>
      </c>
      <c r="L1659" s="44"/>
      <c r="M1659" s="225" t="s">
        <v>1</v>
      </c>
      <c r="N1659" s="226" t="s">
        <v>45</v>
      </c>
      <c r="O1659" s="91"/>
      <c r="P1659" s="227">
        <f>O1659*H1659</f>
        <v>0</v>
      </c>
      <c r="Q1659" s="227">
        <v>0</v>
      </c>
      <c r="R1659" s="227">
        <f>Q1659*H1659</f>
        <v>0</v>
      </c>
      <c r="S1659" s="227">
        <v>0</v>
      </c>
      <c r="T1659" s="228">
        <f>S1659*H1659</f>
        <v>0</v>
      </c>
      <c r="U1659" s="38"/>
      <c r="V1659" s="38"/>
      <c r="W1659" s="38"/>
      <c r="X1659" s="38"/>
      <c r="Y1659" s="38"/>
      <c r="Z1659" s="38"/>
      <c r="AA1659" s="38"/>
      <c r="AB1659" s="38"/>
      <c r="AC1659" s="38"/>
      <c r="AD1659" s="38"/>
      <c r="AE1659" s="38"/>
      <c r="AR1659" s="229" t="s">
        <v>381</v>
      </c>
      <c r="AT1659" s="229" t="s">
        <v>126</v>
      </c>
      <c r="AU1659" s="229" t="s">
        <v>90</v>
      </c>
      <c r="AY1659" s="17" t="s">
        <v>124</v>
      </c>
      <c r="BE1659" s="230">
        <f>IF(N1659="základní",J1659,0)</f>
        <v>0</v>
      </c>
      <c r="BF1659" s="230">
        <f>IF(N1659="snížená",J1659,0)</f>
        <v>0</v>
      </c>
      <c r="BG1659" s="230">
        <f>IF(N1659="zákl. přenesená",J1659,0)</f>
        <v>0</v>
      </c>
      <c r="BH1659" s="230">
        <f>IF(N1659="sníž. přenesená",J1659,0)</f>
        <v>0</v>
      </c>
      <c r="BI1659" s="230">
        <f>IF(N1659="nulová",J1659,0)</f>
        <v>0</v>
      </c>
      <c r="BJ1659" s="17" t="s">
        <v>88</v>
      </c>
      <c r="BK1659" s="230">
        <f>ROUND(I1659*H1659,2)</f>
        <v>0</v>
      </c>
      <c r="BL1659" s="17" t="s">
        <v>381</v>
      </c>
      <c r="BM1659" s="229" t="s">
        <v>1214</v>
      </c>
    </row>
    <row r="1660" s="2" customFormat="1">
      <c r="A1660" s="38"/>
      <c r="B1660" s="39"/>
      <c r="C1660" s="40"/>
      <c r="D1660" s="231" t="s">
        <v>132</v>
      </c>
      <c r="E1660" s="40"/>
      <c r="F1660" s="232" t="s">
        <v>1213</v>
      </c>
      <c r="G1660" s="40"/>
      <c r="H1660" s="40"/>
      <c r="I1660" s="233"/>
      <c r="J1660" s="40"/>
      <c r="K1660" s="40"/>
      <c r="L1660" s="44"/>
      <c r="M1660" s="234"/>
      <c r="N1660" s="235"/>
      <c r="O1660" s="91"/>
      <c r="P1660" s="91"/>
      <c r="Q1660" s="91"/>
      <c r="R1660" s="91"/>
      <c r="S1660" s="91"/>
      <c r="T1660" s="92"/>
      <c r="U1660" s="38"/>
      <c r="V1660" s="38"/>
      <c r="W1660" s="38"/>
      <c r="X1660" s="38"/>
      <c r="Y1660" s="38"/>
      <c r="Z1660" s="38"/>
      <c r="AA1660" s="38"/>
      <c r="AB1660" s="38"/>
      <c r="AC1660" s="38"/>
      <c r="AD1660" s="38"/>
      <c r="AE1660" s="38"/>
      <c r="AT1660" s="17" t="s">
        <v>132</v>
      </c>
      <c r="AU1660" s="17" t="s">
        <v>90</v>
      </c>
    </row>
    <row r="1661" s="13" customFormat="1">
      <c r="A1661" s="13"/>
      <c r="B1661" s="236"/>
      <c r="C1661" s="237"/>
      <c r="D1661" s="231" t="s">
        <v>134</v>
      </c>
      <c r="E1661" s="238" t="s">
        <v>1</v>
      </c>
      <c r="F1661" s="239" t="s">
        <v>300</v>
      </c>
      <c r="G1661" s="237"/>
      <c r="H1661" s="238" t="s">
        <v>1</v>
      </c>
      <c r="I1661" s="240"/>
      <c r="J1661" s="237"/>
      <c r="K1661" s="237"/>
      <c r="L1661" s="241"/>
      <c r="M1661" s="242"/>
      <c r="N1661" s="243"/>
      <c r="O1661" s="243"/>
      <c r="P1661" s="243"/>
      <c r="Q1661" s="243"/>
      <c r="R1661" s="243"/>
      <c r="S1661" s="243"/>
      <c r="T1661" s="244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45" t="s">
        <v>134</v>
      </c>
      <c r="AU1661" s="245" t="s">
        <v>90</v>
      </c>
      <c r="AV1661" s="13" t="s">
        <v>88</v>
      </c>
      <c r="AW1661" s="13" t="s">
        <v>38</v>
      </c>
      <c r="AX1661" s="13" t="s">
        <v>80</v>
      </c>
      <c r="AY1661" s="245" t="s">
        <v>124</v>
      </c>
    </row>
    <row r="1662" s="13" customFormat="1">
      <c r="A1662" s="13"/>
      <c r="B1662" s="236"/>
      <c r="C1662" s="237"/>
      <c r="D1662" s="231" t="s">
        <v>134</v>
      </c>
      <c r="E1662" s="238" t="s">
        <v>1</v>
      </c>
      <c r="F1662" s="239" t="s">
        <v>1117</v>
      </c>
      <c r="G1662" s="237"/>
      <c r="H1662" s="238" t="s">
        <v>1</v>
      </c>
      <c r="I1662" s="240"/>
      <c r="J1662" s="237"/>
      <c r="K1662" s="237"/>
      <c r="L1662" s="241"/>
      <c r="M1662" s="242"/>
      <c r="N1662" s="243"/>
      <c r="O1662" s="243"/>
      <c r="P1662" s="243"/>
      <c r="Q1662" s="243"/>
      <c r="R1662" s="243"/>
      <c r="S1662" s="243"/>
      <c r="T1662" s="244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45" t="s">
        <v>134</v>
      </c>
      <c r="AU1662" s="245" t="s">
        <v>90</v>
      </c>
      <c r="AV1662" s="13" t="s">
        <v>88</v>
      </c>
      <c r="AW1662" s="13" t="s">
        <v>38</v>
      </c>
      <c r="AX1662" s="13" t="s">
        <v>80</v>
      </c>
      <c r="AY1662" s="245" t="s">
        <v>124</v>
      </c>
    </row>
    <row r="1663" s="14" customFormat="1">
      <c r="A1663" s="14"/>
      <c r="B1663" s="246"/>
      <c r="C1663" s="247"/>
      <c r="D1663" s="231" t="s">
        <v>134</v>
      </c>
      <c r="E1663" s="248" t="s">
        <v>1</v>
      </c>
      <c r="F1663" s="249" t="s">
        <v>1215</v>
      </c>
      <c r="G1663" s="247"/>
      <c r="H1663" s="250">
        <v>80.099999999999994</v>
      </c>
      <c r="I1663" s="251"/>
      <c r="J1663" s="247"/>
      <c r="K1663" s="247"/>
      <c r="L1663" s="252"/>
      <c r="M1663" s="253"/>
      <c r="N1663" s="254"/>
      <c r="O1663" s="254"/>
      <c r="P1663" s="254"/>
      <c r="Q1663" s="254"/>
      <c r="R1663" s="254"/>
      <c r="S1663" s="254"/>
      <c r="T1663" s="255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6" t="s">
        <v>134</v>
      </c>
      <c r="AU1663" s="256" t="s">
        <v>90</v>
      </c>
      <c r="AV1663" s="14" t="s">
        <v>90</v>
      </c>
      <c r="AW1663" s="14" t="s">
        <v>38</v>
      </c>
      <c r="AX1663" s="14" t="s">
        <v>80</v>
      </c>
      <c r="AY1663" s="256" t="s">
        <v>124</v>
      </c>
    </row>
    <row r="1664" s="15" customFormat="1">
      <c r="A1664" s="15"/>
      <c r="B1664" s="257"/>
      <c r="C1664" s="258"/>
      <c r="D1664" s="231" t="s">
        <v>134</v>
      </c>
      <c r="E1664" s="259" t="s">
        <v>1</v>
      </c>
      <c r="F1664" s="260" t="s">
        <v>138</v>
      </c>
      <c r="G1664" s="258"/>
      <c r="H1664" s="261">
        <v>80.099999999999994</v>
      </c>
      <c r="I1664" s="262"/>
      <c r="J1664" s="258"/>
      <c r="K1664" s="258"/>
      <c r="L1664" s="263"/>
      <c r="M1664" s="264"/>
      <c r="N1664" s="265"/>
      <c r="O1664" s="265"/>
      <c r="P1664" s="265"/>
      <c r="Q1664" s="265"/>
      <c r="R1664" s="265"/>
      <c r="S1664" s="265"/>
      <c r="T1664" s="266"/>
      <c r="U1664" s="15"/>
      <c r="V1664" s="15"/>
      <c r="W1664" s="15"/>
      <c r="X1664" s="15"/>
      <c r="Y1664" s="15"/>
      <c r="Z1664" s="15"/>
      <c r="AA1664" s="15"/>
      <c r="AB1664" s="15"/>
      <c r="AC1664" s="15"/>
      <c r="AD1664" s="15"/>
      <c r="AE1664" s="15"/>
      <c r="AT1664" s="267" t="s">
        <v>134</v>
      </c>
      <c r="AU1664" s="267" t="s">
        <v>90</v>
      </c>
      <c r="AV1664" s="15" t="s">
        <v>131</v>
      </c>
      <c r="AW1664" s="15" t="s">
        <v>38</v>
      </c>
      <c r="AX1664" s="15" t="s">
        <v>88</v>
      </c>
      <c r="AY1664" s="267" t="s">
        <v>124</v>
      </c>
    </row>
    <row r="1665" s="2" customFormat="1" ht="49.05" customHeight="1">
      <c r="A1665" s="38"/>
      <c r="B1665" s="39"/>
      <c r="C1665" s="218" t="s">
        <v>760</v>
      </c>
      <c r="D1665" s="218" t="s">
        <v>126</v>
      </c>
      <c r="E1665" s="219" t="s">
        <v>1216</v>
      </c>
      <c r="F1665" s="220" t="s">
        <v>1217</v>
      </c>
      <c r="G1665" s="221" t="s">
        <v>146</v>
      </c>
      <c r="H1665" s="222">
        <v>130</v>
      </c>
      <c r="I1665" s="223"/>
      <c r="J1665" s="224">
        <f>ROUND(I1665*H1665,2)</f>
        <v>0</v>
      </c>
      <c r="K1665" s="220" t="s">
        <v>130</v>
      </c>
      <c r="L1665" s="44"/>
      <c r="M1665" s="225" t="s">
        <v>1</v>
      </c>
      <c r="N1665" s="226" t="s">
        <v>45</v>
      </c>
      <c r="O1665" s="91"/>
      <c r="P1665" s="227">
        <f>O1665*H1665</f>
        <v>0</v>
      </c>
      <c r="Q1665" s="227">
        <v>0</v>
      </c>
      <c r="R1665" s="227">
        <f>Q1665*H1665</f>
        <v>0</v>
      </c>
      <c r="S1665" s="227">
        <v>0</v>
      </c>
      <c r="T1665" s="228">
        <f>S1665*H1665</f>
        <v>0</v>
      </c>
      <c r="U1665" s="38"/>
      <c r="V1665" s="38"/>
      <c r="W1665" s="38"/>
      <c r="X1665" s="38"/>
      <c r="Y1665" s="38"/>
      <c r="Z1665" s="38"/>
      <c r="AA1665" s="38"/>
      <c r="AB1665" s="38"/>
      <c r="AC1665" s="38"/>
      <c r="AD1665" s="38"/>
      <c r="AE1665" s="38"/>
      <c r="AR1665" s="229" t="s">
        <v>381</v>
      </c>
      <c r="AT1665" s="229" t="s">
        <v>126</v>
      </c>
      <c r="AU1665" s="229" t="s">
        <v>90</v>
      </c>
      <c r="AY1665" s="17" t="s">
        <v>124</v>
      </c>
      <c r="BE1665" s="230">
        <f>IF(N1665="základní",J1665,0)</f>
        <v>0</v>
      </c>
      <c r="BF1665" s="230">
        <f>IF(N1665="snížená",J1665,0)</f>
        <v>0</v>
      </c>
      <c r="BG1665" s="230">
        <f>IF(N1665="zákl. přenesená",J1665,0)</f>
        <v>0</v>
      </c>
      <c r="BH1665" s="230">
        <f>IF(N1665="sníž. přenesená",J1665,0)</f>
        <v>0</v>
      </c>
      <c r="BI1665" s="230">
        <f>IF(N1665="nulová",J1665,0)</f>
        <v>0</v>
      </c>
      <c r="BJ1665" s="17" t="s">
        <v>88</v>
      </c>
      <c r="BK1665" s="230">
        <f>ROUND(I1665*H1665,2)</f>
        <v>0</v>
      </c>
      <c r="BL1665" s="17" t="s">
        <v>381</v>
      </c>
      <c r="BM1665" s="229" t="s">
        <v>1218</v>
      </c>
    </row>
    <row r="1666" s="2" customFormat="1">
      <c r="A1666" s="38"/>
      <c r="B1666" s="39"/>
      <c r="C1666" s="40"/>
      <c r="D1666" s="231" t="s">
        <v>132</v>
      </c>
      <c r="E1666" s="40"/>
      <c r="F1666" s="232" t="s">
        <v>1217</v>
      </c>
      <c r="G1666" s="40"/>
      <c r="H1666" s="40"/>
      <c r="I1666" s="233"/>
      <c r="J1666" s="40"/>
      <c r="K1666" s="40"/>
      <c r="L1666" s="44"/>
      <c r="M1666" s="234"/>
      <c r="N1666" s="235"/>
      <c r="O1666" s="91"/>
      <c r="P1666" s="91"/>
      <c r="Q1666" s="91"/>
      <c r="R1666" s="91"/>
      <c r="S1666" s="91"/>
      <c r="T1666" s="92"/>
      <c r="U1666" s="38"/>
      <c r="V1666" s="38"/>
      <c r="W1666" s="38"/>
      <c r="X1666" s="38"/>
      <c r="Y1666" s="38"/>
      <c r="Z1666" s="38"/>
      <c r="AA1666" s="38"/>
      <c r="AB1666" s="38"/>
      <c r="AC1666" s="38"/>
      <c r="AD1666" s="38"/>
      <c r="AE1666" s="38"/>
      <c r="AT1666" s="17" t="s">
        <v>132</v>
      </c>
      <c r="AU1666" s="17" t="s">
        <v>90</v>
      </c>
    </row>
    <row r="1667" s="13" customFormat="1">
      <c r="A1667" s="13"/>
      <c r="B1667" s="236"/>
      <c r="C1667" s="237"/>
      <c r="D1667" s="231" t="s">
        <v>134</v>
      </c>
      <c r="E1667" s="238" t="s">
        <v>1</v>
      </c>
      <c r="F1667" s="239" t="s">
        <v>300</v>
      </c>
      <c r="G1667" s="237"/>
      <c r="H1667" s="238" t="s">
        <v>1</v>
      </c>
      <c r="I1667" s="240"/>
      <c r="J1667" s="237"/>
      <c r="K1667" s="237"/>
      <c r="L1667" s="241"/>
      <c r="M1667" s="242"/>
      <c r="N1667" s="243"/>
      <c r="O1667" s="243"/>
      <c r="P1667" s="243"/>
      <c r="Q1667" s="243"/>
      <c r="R1667" s="243"/>
      <c r="S1667" s="243"/>
      <c r="T1667" s="244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45" t="s">
        <v>134</v>
      </c>
      <c r="AU1667" s="245" t="s">
        <v>90</v>
      </c>
      <c r="AV1667" s="13" t="s">
        <v>88</v>
      </c>
      <c r="AW1667" s="13" t="s">
        <v>38</v>
      </c>
      <c r="AX1667" s="13" t="s">
        <v>80</v>
      </c>
      <c r="AY1667" s="245" t="s">
        <v>124</v>
      </c>
    </row>
    <row r="1668" s="13" customFormat="1">
      <c r="A1668" s="13"/>
      <c r="B1668" s="236"/>
      <c r="C1668" s="237"/>
      <c r="D1668" s="231" t="s">
        <v>134</v>
      </c>
      <c r="E1668" s="238" t="s">
        <v>1</v>
      </c>
      <c r="F1668" s="239" t="s">
        <v>343</v>
      </c>
      <c r="G1668" s="237"/>
      <c r="H1668" s="238" t="s">
        <v>1</v>
      </c>
      <c r="I1668" s="240"/>
      <c r="J1668" s="237"/>
      <c r="K1668" s="237"/>
      <c r="L1668" s="241"/>
      <c r="M1668" s="242"/>
      <c r="N1668" s="243"/>
      <c r="O1668" s="243"/>
      <c r="P1668" s="243"/>
      <c r="Q1668" s="243"/>
      <c r="R1668" s="243"/>
      <c r="S1668" s="243"/>
      <c r="T1668" s="244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45" t="s">
        <v>134</v>
      </c>
      <c r="AU1668" s="245" t="s">
        <v>90</v>
      </c>
      <c r="AV1668" s="13" t="s">
        <v>88</v>
      </c>
      <c r="AW1668" s="13" t="s">
        <v>38</v>
      </c>
      <c r="AX1668" s="13" t="s">
        <v>80</v>
      </c>
      <c r="AY1668" s="245" t="s">
        <v>124</v>
      </c>
    </row>
    <row r="1669" s="14" customFormat="1">
      <c r="A1669" s="14"/>
      <c r="B1669" s="246"/>
      <c r="C1669" s="247"/>
      <c r="D1669" s="231" t="s">
        <v>134</v>
      </c>
      <c r="E1669" s="248" t="s">
        <v>1</v>
      </c>
      <c r="F1669" s="249" t="s">
        <v>344</v>
      </c>
      <c r="G1669" s="247"/>
      <c r="H1669" s="250">
        <v>130</v>
      </c>
      <c r="I1669" s="251"/>
      <c r="J1669" s="247"/>
      <c r="K1669" s="247"/>
      <c r="L1669" s="252"/>
      <c r="M1669" s="253"/>
      <c r="N1669" s="254"/>
      <c r="O1669" s="254"/>
      <c r="P1669" s="254"/>
      <c r="Q1669" s="254"/>
      <c r="R1669" s="254"/>
      <c r="S1669" s="254"/>
      <c r="T1669" s="255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6" t="s">
        <v>134</v>
      </c>
      <c r="AU1669" s="256" t="s">
        <v>90</v>
      </c>
      <c r="AV1669" s="14" t="s">
        <v>90</v>
      </c>
      <c r="AW1669" s="14" t="s">
        <v>38</v>
      </c>
      <c r="AX1669" s="14" t="s">
        <v>80</v>
      </c>
      <c r="AY1669" s="256" t="s">
        <v>124</v>
      </c>
    </row>
    <row r="1670" s="15" customFormat="1">
      <c r="A1670" s="15"/>
      <c r="B1670" s="257"/>
      <c r="C1670" s="258"/>
      <c r="D1670" s="231" t="s">
        <v>134</v>
      </c>
      <c r="E1670" s="259" t="s">
        <v>1</v>
      </c>
      <c r="F1670" s="260" t="s">
        <v>138</v>
      </c>
      <c r="G1670" s="258"/>
      <c r="H1670" s="261">
        <v>130</v>
      </c>
      <c r="I1670" s="262"/>
      <c r="J1670" s="258"/>
      <c r="K1670" s="258"/>
      <c r="L1670" s="263"/>
      <c r="M1670" s="264"/>
      <c r="N1670" s="265"/>
      <c r="O1670" s="265"/>
      <c r="P1670" s="265"/>
      <c r="Q1670" s="265"/>
      <c r="R1670" s="265"/>
      <c r="S1670" s="265"/>
      <c r="T1670" s="266"/>
      <c r="U1670" s="15"/>
      <c r="V1670" s="15"/>
      <c r="W1670" s="15"/>
      <c r="X1670" s="15"/>
      <c r="Y1670" s="15"/>
      <c r="Z1670" s="15"/>
      <c r="AA1670" s="15"/>
      <c r="AB1670" s="15"/>
      <c r="AC1670" s="15"/>
      <c r="AD1670" s="15"/>
      <c r="AE1670" s="15"/>
      <c r="AT1670" s="267" t="s">
        <v>134</v>
      </c>
      <c r="AU1670" s="267" t="s">
        <v>90</v>
      </c>
      <c r="AV1670" s="15" t="s">
        <v>131</v>
      </c>
      <c r="AW1670" s="15" t="s">
        <v>38</v>
      </c>
      <c r="AX1670" s="15" t="s">
        <v>88</v>
      </c>
      <c r="AY1670" s="267" t="s">
        <v>124</v>
      </c>
    </row>
    <row r="1671" s="2" customFormat="1" ht="62.7" customHeight="1">
      <c r="A1671" s="38"/>
      <c r="B1671" s="39"/>
      <c r="C1671" s="218" t="s">
        <v>1219</v>
      </c>
      <c r="D1671" s="218" t="s">
        <v>126</v>
      </c>
      <c r="E1671" s="219" t="s">
        <v>1220</v>
      </c>
      <c r="F1671" s="220" t="s">
        <v>1221</v>
      </c>
      <c r="G1671" s="221" t="s">
        <v>146</v>
      </c>
      <c r="H1671" s="222">
        <v>1170</v>
      </c>
      <c r="I1671" s="223"/>
      <c r="J1671" s="224">
        <f>ROUND(I1671*H1671,2)</f>
        <v>0</v>
      </c>
      <c r="K1671" s="220" t="s">
        <v>130</v>
      </c>
      <c r="L1671" s="44"/>
      <c r="M1671" s="225" t="s">
        <v>1</v>
      </c>
      <c r="N1671" s="226" t="s">
        <v>45</v>
      </c>
      <c r="O1671" s="91"/>
      <c r="P1671" s="227">
        <f>O1671*H1671</f>
        <v>0</v>
      </c>
      <c r="Q1671" s="227">
        <v>0</v>
      </c>
      <c r="R1671" s="227">
        <f>Q1671*H1671</f>
        <v>0</v>
      </c>
      <c r="S1671" s="227">
        <v>0</v>
      </c>
      <c r="T1671" s="228">
        <f>S1671*H1671</f>
        <v>0</v>
      </c>
      <c r="U1671" s="38"/>
      <c r="V1671" s="38"/>
      <c r="W1671" s="38"/>
      <c r="X1671" s="38"/>
      <c r="Y1671" s="38"/>
      <c r="Z1671" s="38"/>
      <c r="AA1671" s="38"/>
      <c r="AB1671" s="38"/>
      <c r="AC1671" s="38"/>
      <c r="AD1671" s="38"/>
      <c r="AE1671" s="38"/>
      <c r="AR1671" s="229" t="s">
        <v>381</v>
      </c>
      <c r="AT1671" s="229" t="s">
        <v>126</v>
      </c>
      <c r="AU1671" s="229" t="s">
        <v>90</v>
      </c>
      <c r="AY1671" s="17" t="s">
        <v>124</v>
      </c>
      <c r="BE1671" s="230">
        <f>IF(N1671="základní",J1671,0)</f>
        <v>0</v>
      </c>
      <c r="BF1671" s="230">
        <f>IF(N1671="snížená",J1671,0)</f>
        <v>0</v>
      </c>
      <c r="BG1671" s="230">
        <f>IF(N1671="zákl. přenesená",J1671,0)</f>
        <v>0</v>
      </c>
      <c r="BH1671" s="230">
        <f>IF(N1671="sníž. přenesená",J1671,0)</f>
        <v>0</v>
      </c>
      <c r="BI1671" s="230">
        <f>IF(N1671="nulová",J1671,0)</f>
        <v>0</v>
      </c>
      <c r="BJ1671" s="17" t="s">
        <v>88</v>
      </c>
      <c r="BK1671" s="230">
        <f>ROUND(I1671*H1671,2)</f>
        <v>0</v>
      </c>
      <c r="BL1671" s="17" t="s">
        <v>381</v>
      </c>
      <c r="BM1671" s="229" t="s">
        <v>1222</v>
      </c>
    </row>
    <row r="1672" s="2" customFormat="1">
      <c r="A1672" s="38"/>
      <c r="B1672" s="39"/>
      <c r="C1672" s="40"/>
      <c r="D1672" s="231" t="s">
        <v>132</v>
      </c>
      <c r="E1672" s="40"/>
      <c r="F1672" s="232" t="s">
        <v>1221</v>
      </c>
      <c r="G1672" s="40"/>
      <c r="H1672" s="40"/>
      <c r="I1672" s="233"/>
      <c r="J1672" s="40"/>
      <c r="K1672" s="40"/>
      <c r="L1672" s="44"/>
      <c r="M1672" s="234"/>
      <c r="N1672" s="235"/>
      <c r="O1672" s="91"/>
      <c r="P1672" s="91"/>
      <c r="Q1672" s="91"/>
      <c r="R1672" s="91"/>
      <c r="S1672" s="91"/>
      <c r="T1672" s="92"/>
      <c r="U1672" s="38"/>
      <c r="V1672" s="38"/>
      <c r="W1672" s="38"/>
      <c r="X1672" s="38"/>
      <c r="Y1672" s="38"/>
      <c r="Z1672" s="38"/>
      <c r="AA1672" s="38"/>
      <c r="AB1672" s="38"/>
      <c r="AC1672" s="38"/>
      <c r="AD1672" s="38"/>
      <c r="AE1672" s="38"/>
      <c r="AT1672" s="17" t="s">
        <v>132</v>
      </c>
      <c r="AU1672" s="17" t="s">
        <v>90</v>
      </c>
    </row>
    <row r="1673" s="13" customFormat="1">
      <c r="A1673" s="13"/>
      <c r="B1673" s="236"/>
      <c r="C1673" s="237"/>
      <c r="D1673" s="231" t="s">
        <v>134</v>
      </c>
      <c r="E1673" s="238" t="s">
        <v>1</v>
      </c>
      <c r="F1673" s="239" t="s">
        <v>300</v>
      </c>
      <c r="G1673" s="237"/>
      <c r="H1673" s="238" t="s">
        <v>1</v>
      </c>
      <c r="I1673" s="240"/>
      <c r="J1673" s="237"/>
      <c r="K1673" s="237"/>
      <c r="L1673" s="241"/>
      <c r="M1673" s="242"/>
      <c r="N1673" s="243"/>
      <c r="O1673" s="243"/>
      <c r="P1673" s="243"/>
      <c r="Q1673" s="243"/>
      <c r="R1673" s="243"/>
      <c r="S1673" s="243"/>
      <c r="T1673" s="244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45" t="s">
        <v>134</v>
      </c>
      <c r="AU1673" s="245" t="s">
        <v>90</v>
      </c>
      <c r="AV1673" s="13" t="s">
        <v>88</v>
      </c>
      <c r="AW1673" s="13" t="s">
        <v>38</v>
      </c>
      <c r="AX1673" s="13" t="s">
        <v>80</v>
      </c>
      <c r="AY1673" s="245" t="s">
        <v>124</v>
      </c>
    </row>
    <row r="1674" s="13" customFormat="1">
      <c r="A1674" s="13"/>
      <c r="B1674" s="236"/>
      <c r="C1674" s="237"/>
      <c r="D1674" s="231" t="s">
        <v>134</v>
      </c>
      <c r="E1674" s="238" t="s">
        <v>1</v>
      </c>
      <c r="F1674" s="239" t="s">
        <v>1223</v>
      </c>
      <c r="G1674" s="237"/>
      <c r="H1674" s="238" t="s">
        <v>1</v>
      </c>
      <c r="I1674" s="240"/>
      <c r="J1674" s="237"/>
      <c r="K1674" s="237"/>
      <c r="L1674" s="241"/>
      <c r="M1674" s="242"/>
      <c r="N1674" s="243"/>
      <c r="O1674" s="243"/>
      <c r="P1674" s="243"/>
      <c r="Q1674" s="243"/>
      <c r="R1674" s="243"/>
      <c r="S1674" s="243"/>
      <c r="T1674" s="244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45" t="s">
        <v>134</v>
      </c>
      <c r="AU1674" s="245" t="s">
        <v>90</v>
      </c>
      <c r="AV1674" s="13" t="s">
        <v>88</v>
      </c>
      <c r="AW1674" s="13" t="s">
        <v>38</v>
      </c>
      <c r="AX1674" s="13" t="s">
        <v>80</v>
      </c>
      <c r="AY1674" s="245" t="s">
        <v>124</v>
      </c>
    </row>
    <row r="1675" s="13" customFormat="1">
      <c r="A1675" s="13"/>
      <c r="B1675" s="236"/>
      <c r="C1675" s="237"/>
      <c r="D1675" s="231" t="s">
        <v>134</v>
      </c>
      <c r="E1675" s="238" t="s">
        <v>1</v>
      </c>
      <c r="F1675" s="239" t="s">
        <v>343</v>
      </c>
      <c r="G1675" s="237"/>
      <c r="H1675" s="238" t="s">
        <v>1</v>
      </c>
      <c r="I1675" s="240"/>
      <c r="J1675" s="237"/>
      <c r="K1675" s="237"/>
      <c r="L1675" s="241"/>
      <c r="M1675" s="242"/>
      <c r="N1675" s="243"/>
      <c r="O1675" s="243"/>
      <c r="P1675" s="243"/>
      <c r="Q1675" s="243"/>
      <c r="R1675" s="243"/>
      <c r="S1675" s="243"/>
      <c r="T1675" s="244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45" t="s">
        <v>134</v>
      </c>
      <c r="AU1675" s="245" t="s">
        <v>90</v>
      </c>
      <c r="AV1675" s="13" t="s">
        <v>88</v>
      </c>
      <c r="AW1675" s="13" t="s">
        <v>38</v>
      </c>
      <c r="AX1675" s="13" t="s">
        <v>80</v>
      </c>
      <c r="AY1675" s="245" t="s">
        <v>124</v>
      </c>
    </row>
    <row r="1676" s="14" customFormat="1">
      <c r="A1676" s="14"/>
      <c r="B1676" s="246"/>
      <c r="C1676" s="247"/>
      <c r="D1676" s="231" t="s">
        <v>134</v>
      </c>
      <c r="E1676" s="248" t="s">
        <v>1</v>
      </c>
      <c r="F1676" s="249" t="s">
        <v>1224</v>
      </c>
      <c r="G1676" s="247"/>
      <c r="H1676" s="250">
        <v>1170</v>
      </c>
      <c r="I1676" s="251"/>
      <c r="J1676" s="247"/>
      <c r="K1676" s="247"/>
      <c r="L1676" s="252"/>
      <c r="M1676" s="253"/>
      <c r="N1676" s="254"/>
      <c r="O1676" s="254"/>
      <c r="P1676" s="254"/>
      <c r="Q1676" s="254"/>
      <c r="R1676" s="254"/>
      <c r="S1676" s="254"/>
      <c r="T1676" s="255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56" t="s">
        <v>134</v>
      </c>
      <c r="AU1676" s="256" t="s">
        <v>90</v>
      </c>
      <c r="AV1676" s="14" t="s">
        <v>90</v>
      </c>
      <c r="AW1676" s="14" t="s">
        <v>38</v>
      </c>
      <c r="AX1676" s="14" t="s">
        <v>80</v>
      </c>
      <c r="AY1676" s="256" t="s">
        <v>124</v>
      </c>
    </row>
    <row r="1677" s="15" customFormat="1">
      <c r="A1677" s="15"/>
      <c r="B1677" s="257"/>
      <c r="C1677" s="258"/>
      <c r="D1677" s="231" t="s">
        <v>134</v>
      </c>
      <c r="E1677" s="259" t="s">
        <v>1</v>
      </c>
      <c r="F1677" s="260" t="s">
        <v>138</v>
      </c>
      <c r="G1677" s="258"/>
      <c r="H1677" s="261">
        <v>1170</v>
      </c>
      <c r="I1677" s="262"/>
      <c r="J1677" s="258"/>
      <c r="K1677" s="258"/>
      <c r="L1677" s="263"/>
      <c r="M1677" s="264"/>
      <c r="N1677" s="265"/>
      <c r="O1677" s="265"/>
      <c r="P1677" s="265"/>
      <c r="Q1677" s="265"/>
      <c r="R1677" s="265"/>
      <c r="S1677" s="265"/>
      <c r="T1677" s="266"/>
      <c r="U1677" s="15"/>
      <c r="V1677" s="15"/>
      <c r="W1677" s="15"/>
      <c r="X1677" s="15"/>
      <c r="Y1677" s="15"/>
      <c r="Z1677" s="15"/>
      <c r="AA1677" s="15"/>
      <c r="AB1677" s="15"/>
      <c r="AC1677" s="15"/>
      <c r="AD1677" s="15"/>
      <c r="AE1677" s="15"/>
      <c r="AT1677" s="267" t="s">
        <v>134</v>
      </c>
      <c r="AU1677" s="267" t="s">
        <v>90</v>
      </c>
      <c r="AV1677" s="15" t="s">
        <v>131</v>
      </c>
      <c r="AW1677" s="15" t="s">
        <v>38</v>
      </c>
      <c r="AX1677" s="15" t="s">
        <v>88</v>
      </c>
      <c r="AY1677" s="267" t="s">
        <v>124</v>
      </c>
    </row>
    <row r="1678" s="2" customFormat="1" ht="24.15" customHeight="1">
      <c r="A1678" s="38"/>
      <c r="B1678" s="39"/>
      <c r="C1678" s="218" t="s">
        <v>764</v>
      </c>
      <c r="D1678" s="218" t="s">
        <v>126</v>
      </c>
      <c r="E1678" s="219" t="s">
        <v>1225</v>
      </c>
      <c r="F1678" s="220" t="s">
        <v>1226</v>
      </c>
      <c r="G1678" s="221" t="s">
        <v>247</v>
      </c>
      <c r="H1678" s="222">
        <v>185</v>
      </c>
      <c r="I1678" s="223"/>
      <c r="J1678" s="224">
        <f>ROUND(I1678*H1678,2)</f>
        <v>0</v>
      </c>
      <c r="K1678" s="220" t="s">
        <v>130</v>
      </c>
      <c r="L1678" s="44"/>
      <c r="M1678" s="225" t="s">
        <v>1</v>
      </c>
      <c r="N1678" s="226" t="s">
        <v>45</v>
      </c>
      <c r="O1678" s="91"/>
      <c r="P1678" s="227">
        <f>O1678*H1678</f>
        <v>0</v>
      </c>
      <c r="Q1678" s="227">
        <v>0</v>
      </c>
      <c r="R1678" s="227">
        <f>Q1678*H1678</f>
        <v>0</v>
      </c>
      <c r="S1678" s="227">
        <v>0</v>
      </c>
      <c r="T1678" s="228">
        <f>S1678*H1678</f>
        <v>0</v>
      </c>
      <c r="U1678" s="38"/>
      <c r="V1678" s="38"/>
      <c r="W1678" s="38"/>
      <c r="X1678" s="38"/>
      <c r="Y1678" s="38"/>
      <c r="Z1678" s="38"/>
      <c r="AA1678" s="38"/>
      <c r="AB1678" s="38"/>
      <c r="AC1678" s="38"/>
      <c r="AD1678" s="38"/>
      <c r="AE1678" s="38"/>
      <c r="AR1678" s="229" t="s">
        <v>381</v>
      </c>
      <c r="AT1678" s="229" t="s">
        <v>126</v>
      </c>
      <c r="AU1678" s="229" t="s">
        <v>90</v>
      </c>
      <c r="AY1678" s="17" t="s">
        <v>124</v>
      </c>
      <c r="BE1678" s="230">
        <f>IF(N1678="základní",J1678,0)</f>
        <v>0</v>
      </c>
      <c r="BF1678" s="230">
        <f>IF(N1678="snížená",J1678,0)</f>
        <v>0</v>
      </c>
      <c r="BG1678" s="230">
        <f>IF(N1678="zákl. přenesená",J1678,0)</f>
        <v>0</v>
      </c>
      <c r="BH1678" s="230">
        <f>IF(N1678="sníž. přenesená",J1678,0)</f>
        <v>0</v>
      </c>
      <c r="BI1678" s="230">
        <f>IF(N1678="nulová",J1678,0)</f>
        <v>0</v>
      </c>
      <c r="BJ1678" s="17" t="s">
        <v>88</v>
      </c>
      <c r="BK1678" s="230">
        <f>ROUND(I1678*H1678,2)</f>
        <v>0</v>
      </c>
      <c r="BL1678" s="17" t="s">
        <v>381</v>
      </c>
      <c r="BM1678" s="229" t="s">
        <v>1227</v>
      </c>
    </row>
    <row r="1679" s="2" customFormat="1">
      <c r="A1679" s="38"/>
      <c r="B1679" s="39"/>
      <c r="C1679" s="40"/>
      <c r="D1679" s="231" t="s">
        <v>132</v>
      </c>
      <c r="E1679" s="40"/>
      <c r="F1679" s="232" t="s">
        <v>1226</v>
      </c>
      <c r="G1679" s="40"/>
      <c r="H1679" s="40"/>
      <c r="I1679" s="233"/>
      <c r="J1679" s="40"/>
      <c r="K1679" s="40"/>
      <c r="L1679" s="44"/>
      <c r="M1679" s="234"/>
      <c r="N1679" s="235"/>
      <c r="O1679" s="91"/>
      <c r="P1679" s="91"/>
      <c r="Q1679" s="91"/>
      <c r="R1679" s="91"/>
      <c r="S1679" s="91"/>
      <c r="T1679" s="92"/>
      <c r="U1679" s="38"/>
      <c r="V1679" s="38"/>
      <c r="W1679" s="38"/>
      <c r="X1679" s="38"/>
      <c r="Y1679" s="38"/>
      <c r="Z1679" s="38"/>
      <c r="AA1679" s="38"/>
      <c r="AB1679" s="38"/>
      <c r="AC1679" s="38"/>
      <c r="AD1679" s="38"/>
      <c r="AE1679" s="38"/>
      <c r="AT1679" s="17" t="s">
        <v>132</v>
      </c>
      <c r="AU1679" s="17" t="s">
        <v>90</v>
      </c>
    </row>
    <row r="1680" s="13" customFormat="1">
      <c r="A1680" s="13"/>
      <c r="B1680" s="236"/>
      <c r="C1680" s="237"/>
      <c r="D1680" s="231" t="s">
        <v>134</v>
      </c>
      <c r="E1680" s="238" t="s">
        <v>1</v>
      </c>
      <c r="F1680" s="239" t="s">
        <v>374</v>
      </c>
      <c r="G1680" s="237"/>
      <c r="H1680" s="238" t="s">
        <v>1</v>
      </c>
      <c r="I1680" s="240"/>
      <c r="J1680" s="237"/>
      <c r="K1680" s="237"/>
      <c r="L1680" s="241"/>
      <c r="M1680" s="242"/>
      <c r="N1680" s="243"/>
      <c r="O1680" s="243"/>
      <c r="P1680" s="243"/>
      <c r="Q1680" s="243"/>
      <c r="R1680" s="243"/>
      <c r="S1680" s="243"/>
      <c r="T1680" s="244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45" t="s">
        <v>134</v>
      </c>
      <c r="AU1680" s="245" t="s">
        <v>90</v>
      </c>
      <c r="AV1680" s="13" t="s">
        <v>88</v>
      </c>
      <c r="AW1680" s="13" t="s">
        <v>38</v>
      </c>
      <c r="AX1680" s="13" t="s">
        <v>80</v>
      </c>
      <c r="AY1680" s="245" t="s">
        <v>124</v>
      </c>
    </row>
    <row r="1681" s="13" customFormat="1">
      <c r="A1681" s="13"/>
      <c r="B1681" s="236"/>
      <c r="C1681" s="237"/>
      <c r="D1681" s="231" t="s">
        <v>134</v>
      </c>
      <c r="E1681" s="238" t="s">
        <v>1</v>
      </c>
      <c r="F1681" s="239" t="s">
        <v>300</v>
      </c>
      <c r="G1681" s="237"/>
      <c r="H1681" s="238" t="s">
        <v>1</v>
      </c>
      <c r="I1681" s="240"/>
      <c r="J1681" s="237"/>
      <c r="K1681" s="237"/>
      <c r="L1681" s="241"/>
      <c r="M1681" s="242"/>
      <c r="N1681" s="243"/>
      <c r="O1681" s="243"/>
      <c r="P1681" s="243"/>
      <c r="Q1681" s="243"/>
      <c r="R1681" s="243"/>
      <c r="S1681" s="243"/>
      <c r="T1681" s="244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45" t="s">
        <v>134</v>
      </c>
      <c r="AU1681" s="245" t="s">
        <v>90</v>
      </c>
      <c r="AV1681" s="13" t="s">
        <v>88</v>
      </c>
      <c r="AW1681" s="13" t="s">
        <v>38</v>
      </c>
      <c r="AX1681" s="13" t="s">
        <v>80</v>
      </c>
      <c r="AY1681" s="245" t="s">
        <v>124</v>
      </c>
    </row>
    <row r="1682" s="13" customFormat="1">
      <c r="A1682" s="13"/>
      <c r="B1682" s="236"/>
      <c r="C1682" s="237"/>
      <c r="D1682" s="231" t="s">
        <v>134</v>
      </c>
      <c r="E1682" s="238" t="s">
        <v>1</v>
      </c>
      <c r="F1682" s="239" t="s">
        <v>1228</v>
      </c>
      <c r="G1682" s="237"/>
      <c r="H1682" s="238" t="s">
        <v>1</v>
      </c>
      <c r="I1682" s="240"/>
      <c r="J1682" s="237"/>
      <c r="K1682" s="237"/>
      <c r="L1682" s="241"/>
      <c r="M1682" s="242"/>
      <c r="N1682" s="243"/>
      <c r="O1682" s="243"/>
      <c r="P1682" s="243"/>
      <c r="Q1682" s="243"/>
      <c r="R1682" s="243"/>
      <c r="S1682" s="243"/>
      <c r="T1682" s="244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45" t="s">
        <v>134</v>
      </c>
      <c r="AU1682" s="245" t="s">
        <v>90</v>
      </c>
      <c r="AV1682" s="13" t="s">
        <v>88</v>
      </c>
      <c r="AW1682" s="13" t="s">
        <v>38</v>
      </c>
      <c r="AX1682" s="13" t="s">
        <v>80</v>
      </c>
      <c r="AY1682" s="245" t="s">
        <v>124</v>
      </c>
    </row>
    <row r="1683" s="14" customFormat="1">
      <c r="A1683" s="14"/>
      <c r="B1683" s="246"/>
      <c r="C1683" s="247"/>
      <c r="D1683" s="231" t="s">
        <v>134</v>
      </c>
      <c r="E1683" s="248" t="s">
        <v>1</v>
      </c>
      <c r="F1683" s="249" t="s">
        <v>249</v>
      </c>
      <c r="G1683" s="247"/>
      <c r="H1683" s="250">
        <v>185</v>
      </c>
      <c r="I1683" s="251"/>
      <c r="J1683" s="247"/>
      <c r="K1683" s="247"/>
      <c r="L1683" s="252"/>
      <c r="M1683" s="253"/>
      <c r="N1683" s="254"/>
      <c r="O1683" s="254"/>
      <c r="P1683" s="254"/>
      <c r="Q1683" s="254"/>
      <c r="R1683" s="254"/>
      <c r="S1683" s="254"/>
      <c r="T1683" s="255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56" t="s">
        <v>134</v>
      </c>
      <c r="AU1683" s="256" t="s">
        <v>90</v>
      </c>
      <c r="AV1683" s="14" t="s">
        <v>90</v>
      </c>
      <c r="AW1683" s="14" t="s">
        <v>38</v>
      </c>
      <c r="AX1683" s="14" t="s">
        <v>80</v>
      </c>
      <c r="AY1683" s="256" t="s">
        <v>124</v>
      </c>
    </row>
    <row r="1684" s="15" customFormat="1">
      <c r="A1684" s="15"/>
      <c r="B1684" s="257"/>
      <c r="C1684" s="258"/>
      <c r="D1684" s="231" t="s">
        <v>134</v>
      </c>
      <c r="E1684" s="259" t="s">
        <v>1</v>
      </c>
      <c r="F1684" s="260" t="s">
        <v>138</v>
      </c>
      <c r="G1684" s="258"/>
      <c r="H1684" s="261">
        <v>185</v>
      </c>
      <c r="I1684" s="262"/>
      <c r="J1684" s="258"/>
      <c r="K1684" s="258"/>
      <c r="L1684" s="263"/>
      <c r="M1684" s="264"/>
      <c r="N1684" s="265"/>
      <c r="O1684" s="265"/>
      <c r="P1684" s="265"/>
      <c r="Q1684" s="265"/>
      <c r="R1684" s="265"/>
      <c r="S1684" s="265"/>
      <c r="T1684" s="266"/>
      <c r="U1684" s="15"/>
      <c r="V1684" s="15"/>
      <c r="W1684" s="15"/>
      <c r="X1684" s="15"/>
      <c r="Y1684" s="15"/>
      <c r="Z1684" s="15"/>
      <c r="AA1684" s="15"/>
      <c r="AB1684" s="15"/>
      <c r="AC1684" s="15"/>
      <c r="AD1684" s="15"/>
      <c r="AE1684" s="15"/>
      <c r="AT1684" s="267" t="s">
        <v>134</v>
      </c>
      <c r="AU1684" s="267" t="s">
        <v>90</v>
      </c>
      <c r="AV1684" s="15" t="s">
        <v>131</v>
      </c>
      <c r="AW1684" s="15" t="s">
        <v>38</v>
      </c>
      <c r="AX1684" s="15" t="s">
        <v>88</v>
      </c>
      <c r="AY1684" s="267" t="s">
        <v>124</v>
      </c>
    </row>
    <row r="1685" s="2" customFormat="1" ht="37.8" customHeight="1">
      <c r="A1685" s="38"/>
      <c r="B1685" s="39"/>
      <c r="C1685" s="218" t="s">
        <v>1229</v>
      </c>
      <c r="D1685" s="218" t="s">
        <v>126</v>
      </c>
      <c r="E1685" s="219" t="s">
        <v>1230</v>
      </c>
      <c r="F1685" s="220" t="s">
        <v>1231</v>
      </c>
      <c r="G1685" s="221" t="s">
        <v>247</v>
      </c>
      <c r="H1685" s="222">
        <v>1480</v>
      </c>
      <c r="I1685" s="223"/>
      <c r="J1685" s="224">
        <f>ROUND(I1685*H1685,2)</f>
        <v>0</v>
      </c>
      <c r="K1685" s="220" t="s">
        <v>130</v>
      </c>
      <c r="L1685" s="44"/>
      <c r="M1685" s="225" t="s">
        <v>1</v>
      </c>
      <c r="N1685" s="226" t="s">
        <v>45</v>
      </c>
      <c r="O1685" s="91"/>
      <c r="P1685" s="227">
        <f>O1685*H1685</f>
        <v>0</v>
      </c>
      <c r="Q1685" s="227">
        <v>0</v>
      </c>
      <c r="R1685" s="227">
        <f>Q1685*H1685</f>
        <v>0</v>
      </c>
      <c r="S1685" s="227">
        <v>0</v>
      </c>
      <c r="T1685" s="228">
        <f>S1685*H1685</f>
        <v>0</v>
      </c>
      <c r="U1685" s="38"/>
      <c r="V1685" s="38"/>
      <c r="W1685" s="38"/>
      <c r="X1685" s="38"/>
      <c r="Y1685" s="38"/>
      <c r="Z1685" s="38"/>
      <c r="AA1685" s="38"/>
      <c r="AB1685" s="38"/>
      <c r="AC1685" s="38"/>
      <c r="AD1685" s="38"/>
      <c r="AE1685" s="38"/>
      <c r="AR1685" s="229" t="s">
        <v>381</v>
      </c>
      <c r="AT1685" s="229" t="s">
        <v>126</v>
      </c>
      <c r="AU1685" s="229" t="s">
        <v>90</v>
      </c>
      <c r="AY1685" s="17" t="s">
        <v>124</v>
      </c>
      <c r="BE1685" s="230">
        <f>IF(N1685="základní",J1685,0)</f>
        <v>0</v>
      </c>
      <c r="BF1685" s="230">
        <f>IF(N1685="snížená",J1685,0)</f>
        <v>0</v>
      </c>
      <c r="BG1685" s="230">
        <f>IF(N1685="zákl. přenesená",J1685,0)</f>
        <v>0</v>
      </c>
      <c r="BH1685" s="230">
        <f>IF(N1685="sníž. přenesená",J1685,0)</f>
        <v>0</v>
      </c>
      <c r="BI1685" s="230">
        <f>IF(N1685="nulová",J1685,0)</f>
        <v>0</v>
      </c>
      <c r="BJ1685" s="17" t="s">
        <v>88</v>
      </c>
      <c r="BK1685" s="230">
        <f>ROUND(I1685*H1685,2)</f>
        <v>0</v>
      </c>
      <c r="BL1685" s="17" t="s">
        <v>381</v>
      </c>
      <c r="BM1685" s="229" t="s">
        <v>1232</v>
      </c>
    </row>
    <row r="1686" s="2" customFormat="1">
      <c r="A1686" s="38"/>
      <c r="B1686" s="39"/>
      <c r="C1686" s="40"/>
      <c r="D1686" s="231" t="s">
        <v>132</v>
      </c>
      <c r="E1686" s="40"/>
      <c r="F1686" s="232" t="s">
        <v>1231</v>
      </c>
      <c r="G1686" s="40"/>
      <c r="H1686" s="40"/>
      <c r="I1686" s="233"/>
      <c r="J1686" s="40"/>
      <c r="K1686" s="40"/>
      <c r="L1686" s="44"/>
      <c r="M1686" s="234"/>
      <c r="N1686" s="235"/>
      <c r="O1686" s="91"/>
      <c r="P1686" s="91"/>
      <c r="Q1686" s="91"/>
      <c r="R1686" s="91"/>
      <c r="S1686" s="91"/>
      <c r="T1686" s="92"/>
      <c r="U1686" s="38"/>
      <c r="V1686" s="38"/>
      <c r="W1686" s="38"/>
      <c r="X1686" s="38"/>
      <c r="Y1686" s="38"/>
      <c r="Z1686" s="38"/>
      <c r="AA1686" s="38"/>
      <c r="AB1686" s="38"/>
      <c r="AC1686" s="38"/>
      <c r="AD1686" s="38"/>
      <c r="AE1686" s="38"/>
      <c r="AT1686" s="17" t="s">
        <v>132</v>
      </c>
      <c r="AU1686" s="17" t="s">
        <v>90</v>
      </c>
    </row>
    <row r="1687" s="13" customFormat="1">
      <c r="A1687" s="13"/>
      <c r="B1687" s="236"/>
      <c r="C1687" s="237"/>
      <c r="D1687" s="231" t="s">
        <v>134</v>
      </c>
      <c r="E1687" s="238" t="s">
        <v>1</v>
      </c>
      <c r="F1687" s="239" t="s">
        <v>374</v>
      </c>
      <c r="G1687" s="237"/>
      <c r="H1687" s="238" t="s">
        <v>1</v>
      </c>
      <c r="I1687" s="240"/>
      <c r="J1687" s="237"/>
      <c r="K1687" s="237"/>
      <c r="L1687" s="241"/>
      <c r="M1687" s="242"/>
      <c r="N1687" s="243"/>
      <c r="O1687" s="243"/>
      <c r="P1687" s="243"/>
      <c r="Q1687" s="243"/>
      <c r="R1687" s="243"/>
      <c r="S1687" s="243"/>
      <c r="T1687" s="244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45" t="s">
        <v>134</v>
      </c>
      <c r="AU1687" s="245" t="s">
        <v>90</v>
      </c>
      <c r="AV1687" s="13" t="s">
        <v>88</v>
      </c>
      <c r="AW1687" s="13" t="s">
        <v>38</v>
      </c>
      <c r="AX1687" s="13" t="s">
        <v>80</v>
      </c>
      <c r="AY1687" s="245" t="s">
        <v>124</v>
      </c>
    </row>
    <row r="1688" s="13" customFormat="1">
      <c r="A1688" s="13"/>
      <c r="B1688" s="236"/>
      <c r="C1688" s="237"/>
      <c r="D1688" s="231" t="s">
        <v>134</v>
      </c>
      <c r="E1688" s="238" t="s">
        <v>1</v>
      </c>
      <c r="F1688" s="239" t="s">
        <v>300</v>
      </c>
      <c r="G1688" s="237"/>
      <c r="H1688" s="238" t="s">
        <v>1</v>
      </c>
      <c r="I1688" s="240"/>
      <c r="J1688" s="237"/>
      <c r="K1688" s="237"/>
      <c r="L1688" s="241"/>
      <c r="M1688" s="242"/>
      <c r="N1688" s="243"/>
      <c r="O1688" s="243"/>
      <c r="P1688" s="243"/>
      <c r="Q1688" s="243"/>
      <c r="R1688" s="243"/>
      <c r="S1688" s="243"/>
      <c r="T1688" s="244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45" t="s">
        <v>134</v>
      </c>
      <c r="AU1688" s="245" t="s">
        <v>90</v>
      </c>
      <c r="AV1688" s="13" t="s">
        <v>88</v>
      </c>
      <c r="AW1688" s="13" t="s">
        <v>38</v>
      </c>
      <c r="AX1688" s="13" t="s">
        <v>80</v>
      </c>
      <c r="AY1688" s="245" t="s">
        <v>124</v>
      </c>
    </row>
    <row r="1689" s="13" customFormat="1">
      <c r="A1689" s="13"/>
      <c r="B1689" s="236"/>
      <c r="C1689" s="237"/>
      <c r="D1689" s="231" t="s">
        <v>134</v>
      </c>
      <c r="E1689" s="238" t="s">
        <v>1</v>
      </c>
      <c r="F1689" s="239" t="s">
        <v>1233</v>
      </c>
      <c r="G1689" s="237"/>
      <c r="H1689" s="238" t="s">
        <v>1</v>
      </c>
      <c r="I1689" s="240"/>
      <c r="J1689" s="237"/>
      <c r="K1689" s="237"/>
      <c r="L1689" s="241"/>
      <c r="M1689" s="242"/>
      <c r="N1689" s="243"/>
      <c r="O1689" s="243"/>
      <c r="P1689" s="243"/>
      <c r="Q1689" s="243"/>
      <c r="R1689" s="243"/>
      <c r="S1689" s="243"/>
      <c r="T1689" s="244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45" t="s">
        <v>134</v>
      </c>
      <c r="AU1689" s="245" t="s">
        <v>90</v>
      </c>
      <c r="AV1689" s="13" t="s">
        <v>88</v>
      </c>
      <c r="AW1689" s="13" t="s">
        <v>38</v>
      </c>
      <c r="AX1689" s="13" t="s">
        <v>80</v>
      </c>
      <c r="AY1689" s="245" t="s">
        <v>124</v>
      </c>
    </row>
    <row r="1690" s="13" customFormat="1">
      <c r="A1690" s="13"/>
      <c r="B1690" s="236"/>
      <c r="C1690" s="237"/>
      <c r="D1690" s="231" t="s">
        <v>134</v>
      </c>
      <c r="E1690" s="238" t="s">
        <v>1</v>
      </c>
      <c r="F1690" s="239" t="s">
        <v>1228</v>
      </c>
      <c r="G1690" s="237"/>
      <c r="H1690" s="238" t="s">
        <v>1</v>
      </c>
      <c r="I1690" s="240"/>
      <c r="J1690" s="237"/>
      <c r="K1690" s="237"/>
      <c r="L1690" s="241"/>
      <c r="M1690" s="242"/>
      <c r="N1690" s="243"/>
      <c r="O1690" s="243"/>
      <c r="P1690" s="243"/>
      <c r="Q1690" s="243"/>
      <c r="R1690" s="243"/>
      <c r="S1690" s="243"/>
      <c r="T1690" s="244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45" t="s">
        <v>134</v>
      </c>
      <c r="AU1690" s="245" t="s">
        <v>90</v>
      </c>
      <c r="AV1690" s="13" t="s">
        <v>88</v>
      </c>
      <c r="AW1690" s="13" t="s">
        <v>38</v>
      </c>
      <c r="AX1690" s="13" t="s">
        <v>80</v>
      </c>
      <c r="AY1690" s="245" t="s">
        <v>124</v>
      </c>
    </row>
    <row r="1691" s="14" customFormat="1">
      <c r="A1691" s="14"/>
      <c r="B1691" s="246"/>
      <c r="C1691" s="247"/>
      <c r="D1691" s="231" t="s">
        <v>134</v>
      </c>
      <c r="E1691" s="248" t="s">
        <v>1</v>
      </c>
      <c r="F1691" s="249" t="s">
        <v>1234</v>
      </c>
      <c r="G1691" s="247"/>
      <c r="H1691" s="250">
        <v>1480</v>
      </c>
      <c r="I1691" s="251"/>
      <c r="J1691" s="247"/>
      <c r="K1691" s="247"/>
      <c r="L1691" s="252"/>
      <c r="M1691" s="253"/>
      <c r="N1691" s="254"/>
      <c r="O1691" s="254"/>
      <c r="P1691" s="254"/>
      <c r="Q1691" s="254"/>
      <c r="R1691" s="254"/>
      <c r="S1691" s="254"/>
      <c r="T1691" s="255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56" t="s">
        <v>134</v>
      </c>
      <c r="AU1691" s="256" t="s">
        <v>90</v>
      </c>
      <c r="AV1691" s="14" t="s">
        <v>90</v>
      </c>
      <c r="AW1691" s="14" t="s">
        <v>38</v>
      </c>
      <c r="AX1691" s="14" t="s">
        <v>80</v>
      </c>
      <c r="AY1691" s="256" t="s">
        <v>124</v>
      </c>
    </row>
    <row r="1692" s="15" customFormat="1">
      <c r="A1692" s="15"/>
      <c r="B1692" s="257"/>
      <c r="C1692" s="258"/>
      <c r="D1692" s="231" t="s">
        <v>134</v>
      </c>
      <c r="E1692" s="259" t="s">
        <v>1</v>
      </c>
      <c r="F1692" s="260" t="s">
        <v>138</v>
      </c>
      <c r="G1692" s="258"/>
      <c r="H1692" s="261">
        <v>1480</v>
      </c>
      <c r="I1692" s="262"/>
      <c r="J1692" s="258"/>
      <c r="K1692" s="258"/>
      <c r="L1692" s="263"/>
      <c r="M1692" s="264"/>
      <c r="N1692" s="265"/>
      <c r="O1692" s="265"/>
      <c r="P1692" s="265"/>
      <c r="Q1692" s="265"/>
      <c r="R1692" s="265"/>
      <c r="S1692" s="265"/>
      <c r="T1692" s="266"/>
      <c r="U1692" s="15"/>
      <c r="V1692" s="15"/>
      <c r="W1692" s="15"/>
      <c r="X1692" s="15"/>
      <c r="Y1692" s="15"/>
      <c r="Z1692" s="15"/>
      <c r="AA1692" s="15"/>
      <c r="AB1692" s="15"/>
      <c r="AC1692" s="15"/>
      <c r="AD1692" s="15"/>
      <c r="AE1692" s="15"/>
      <c r="AT1692" s="267" t="s">
        <v>134</v>
      </c>
      <c r="AU1692" s="267" t="s">
        <v>90</v>
      </c>
      <c r="AV1692" s="15" t="s">
        <v>131</v>
      </c>
      <c r="AW1692" s="15" t="s">
        <v>38</v>
      </c>
      <c r="AX1692" s="15" t="s">
        <v>88</v>
      </c>
      <c r="AY1692" s="267" t="s">
        <v>124</v>
      </c>
    </row>
    <row r="1693" s="2" customFormat="1" ht="14.4" customHeight="1">
      <c r="A1693" s="38"/>
      <c r="B1693" s="39"/>
      <c r="C1693" s="218" t="s">
        <v>768</v>
      </c>
      <c r="D1693" s="218" t="s">
        <v>126</v>
      </c>
      <c r="E1693" s="219" t="s">
        <v>1235</v>
      </c>
      <c r="F1693" s="220" t="s">
        <v>1236</v>
      </c>
      <c r="G1693" s="221" t="s">
        <v>129</v>
      </c>
      <c r="H1693" s="222">
        <v>359</v>
      </c>
      <c r="I1693" s="223"/>
      <c r="J1693" s="224">
        <f>ROUND(I1693*H1693,2)</f>
        <v>0</v>
      </c>
      <c r="K1693" s="220" t="s">
        <v>130</v>
      </c>
      <c r="L1693" s="44"/>
      <c r="M1693" s="225" t="s">
        <v>1</v>
      </c>
      <c r="N1693" s="226" t="s">
        <v>45</v>
      </c>
      <c r="O1693" s="91"/>
      <c r="P1693" s="227">
        <f>O1693*H1693</f>
        <v>0</v>
      </c>
      <c r="Q1693" s="227">
        <v>0</v>
      </c>
      <c r="R1693" s="227">
        <f>Q1693*H1693</f>
        <v>0</v>
      </c>
      <c r="S1693" s="227">
        <v>0</v>
      </c>
      <c r="T1693" s="228">
        <f>S1693*H1693</f>
        <v>0</v>
      </c>
      <c r="U1693" s="38"/>
      <c r="V1693" s="38"/>
      <c r="W1693" s="38"/>
      <c r="X1693" s="38"/>
      <c r="Y1693" s="38"/>
      <c r="Z1693" s="38"/>
      <c r="AA1693" s="38"/>
      <c r="AB1693" s="38"/>
      <c r="AC1693" s="38"/>
      <c r="AD1693" s="38"/>
      <c r="AE1693" s="38"/>
      <c r="AR1693" s="229" t="s">
        <v>381</v>
      </c>
      <c r="AT1693" s="229" t="s">
        <v>126</v>
      </c>
      <c r="AU1693" s="229" t="s">
        <v>90</v>
      </c>
      <c r="AY1693" s="17" t="s">
        <v>124</v>
      </c>
      <c r="BE1693" s="230">
        <f>IF(N1693="základní",J1693,0)</f>
        <v>0</v>
      </c>
      <c r="BF1693" s="230">
        <f>IF(N1693="snížená",J1693,0)</f>
        <v>0</v>
      </c>
      <c r="BG1693" s="230">
        <f>IF(N1693="zákl. přenesená",J1693,0)</f>
        <v>0</v>
      </c>
      <c r="BH1693" s="230">
        <f>IF(N1693="sníž. přenesená",J1693,0)</f>
        <v>0</v>
      </c>
      <c r="BI1693" s="230">
        <f>IF(N1693="nulová",J1693,0)</f>
        <v>0</v>
      </c>
      <c r="BJ1693" s="17" t="s">
        <v>88</v>
      </c>
      <c r="BK1693" s="230">
        <f>ROUND(I1693*H1693,2)</f>
        <v>0</v>
      </c>
      <c r="BL1693" s="17" t="s">
        <v>381</v>
      </c>
      <c r="BM1693" s="229" t="s">
        <v>1237</v>
      </c>
    </row>
    <row r="1694" s="2" customFormat="1">
      <c r="A1694" s="38"/>
      <c r="B1694" s="39"/>
      <c r="C1694" s="40"/>
      <c r="D1694" s="231" t="s">
        <v>132</v>
      </c>
      <c r="E1694" s="40"/>
      <c r="F1694" s="232" t="s">
        <v>1236</v>
      </c>
      <c r="G1694" s="40"/>
      <c r="H1694" s="40"/>
      <c r="I1694" s="233"/>
      <c r="J1694" s="40"/>
      <c r="K1694" s="40"/>
      <c r="L1694" s="44"/>
      <c r="M1694" s="234"/>
      <c r="N1694" s="235"/>
      <c r="O1694" s="91"/>
      <c r="P1694" s="91"/>
      <c r="Q1694" s="91"/>
      <c r="R1694" s="91"/>
      <c r="S1694" s="91"/>
      <c r="T1694" s="92"/>
      <c r="U1694" s="38"/>
      <c r="V1694" s="38"/>
      <c r="W1694" s="38"/>
      <c r="X1694" s="38"/>
      <c r="Y1694" s="38"/>
      <c r="Z1694" s="38"/>
      <c r="AA1694" s="38"/>
      <c r="AB1694" s="38"/>
      <c r="AC1694" s="38"/>
      <c r="AD1694" s="38"/>
      <c r="AE1694" s="38"/>
      <c r="AT1694" s="17" t="s">
        <v>132</v>
      </c>
      <c r="AU1694" s="17" t="s">
        <v>90</v>
      </c>
    </row>
    <row r="1695" s="13" customFormat="1">
      <c r="A1695" s="13"/>
      <c r="B1695" s="236"/>
      <c r="C1695" s="237"/>
      <c r="D1695" s="231" t="s">
        <v>134</v>
      </c>
      <c r="E1695" s="238" t="s">
        <v>1</v>
      </c>
      <c r="F1695" s="239" t="s">
        <v>374</v>
      </c>
      <c r="G1695" s="237"/>
      <c r="H1695" s="238" t="s">
        <v>1</v>
      </c>
      <c r="I1695" s="240"/>
      <c r="J1695" s="237"/>
      <c r="K1695" s="237"/>
      <c r="L1695" s="241"/>
      <c r="M1695" s="242"/>
      <c r="N1695" s="243"/>
      <c r="O1695" s="243"/>
      <c r="P1695" s="243"/>
      <c r="Q1695" s="243"/>
      <c r="R1695" s="243"/>
      <c r="S1695" s="243"/>
      <c r="T1695" s="244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45" t="s">
        <v>134</v>
      </c>
      <c r="AU1695" s="245" t="s">
        <v>90</v>
      </c>
      <c r="AV1695" s="13" t="s">
        <v>88</v>
      </c>
      <c r="AW1695" s="13" t="s">
        <v>38</v>
      </c>
      <c r="AX1695" s="13" t="s">
        <v>80</v>
      </c>
      <c r="AY1695" s="245" t="s">
        <v>124</v>
      </c>
    </row>
    <row r="1696" s="13" customFormat="1">
      <c r="A1696" s="13"/>
      <c r="B1696" s="236"/>
      <c r="C1696" s="237"/>
      <c r="D1696" s="231" t="s">
        <v>134</v>
      </c>
      <c r="E1696" s="238" t="s">
        <v>1</v>
      </c>
      <c r="F1696" s="239" t="s">
        <v>300</v>
      </c>
      <c r="G1696" s="237"/>
      <c r="H1696" s="238" t="s">
        <v>1</v>
      </c>
      <c r="I1696" s="240"/>
      <c r="J1696" s="237"/>
      <c r="K1696" s="237"/>
      <c r="L1696" s="241"/>
      <c r="M1696" s="242"/>
      <c r="N1696" s="243"/>
      <c r="O1696" s="243"/>
      <c r="P1696" s="243"/>
      <c r="Q1696" s="243"/>
      <c r="R1696" s="243"/>
      <c r="S1696" s="243"/>
      <c r="T1696" s="244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45" t="s">
        <v>134</v>
      </c>
      <c r="AU1696" s="245" t="s">
        <v>90</v>
      </c>
      <c r="AV1696" s="13" t="s">
        <v>88</v>
      </c>
      <c r="AW1696" s="13" t="s">
        <v>38</v>
      </c>
      <c r="AX1696" s="13" t="s">
        <v>80</v>
      </c>
      <c r="AY1696" s="245" t="s">
        <v>124</v>
      </c>
    </row>
    <row r="1697" s="14" customFormat="1">
      <c r="A1697" s="14"/>
      <c r="B1697" s="246"/>
      <c r="C1697" s="247"/>
      <c r="D1697" s="231" t="s">
        <v>134</v>
      </c>
      <c r="E1697" s="248" t="s">
        <v>1</v>
      </c>
      <c r="F1697" s="249" t="s">
        <v>1238</v>
      </c>
      <c r="G1697" s="247"/>
      <c r="H1697" s="250">
        <v>359</v>
      </c>
      <c r="I1697" s="251"/>
      <c r="J1697" s="247"/>
      <c r="K1697" s="247"/>
      <c r="L1697" s="252"/>
      <c r="M1697" s="253"/>
      <c r="N1697" s="254"/>
      <c r="O1697" s="254"/>
      <c r="P1697" s="254"/>
      <c r="Q1697" s="254"/>
      <c r="R1697" s="254"/>
      <c r="S1697" s="254"/>
      <c r="T1697" s="255"/>
      <c r="U1697" s="14"/>
      <c r="V1697" s="14"/>
      <c r="W1697" s="14"/>
      <c r="X1697" s="14"/>
      <c r="Y1697" s="14"/>
      <c r="Z1697" s="14"/>
      <c r="AA1697" s="14"/>
      <c r="AB1697" s="14"/>
      <c r="AC1697" s="14"/>
      <c r="AD1697" s="14"/>
      <c r="AE1697" s="14"/>
      <c r="AT1697" s="256" t="s">
        <v>134</v>
      </c>
      <c r="AU1697" s="256" t="s">
        <v>90</v>
      </c>
      <c r="AV1697" s="14" t="s">
        <v>90</v>
      </c>
      <c r="AW1697" s="14" t="s">
        <v>38</v>
      </c>
      <c r="AX1697" s="14" t="s">
        <v>80</v>
      </c>
      <c r="AY1697" s="256" t="s">
        <v>124</v>
      </c>
    </row>
    <row r="1698" s="15" customFormat="1">
      <c r="A1698" s="15"/>
      <c r="B1698" s="257"/>
      <c r="C1698" s="258"/>
      <c r="D1698" s="231" t="s">
        <v>134</v>
      </c>
      <c r="E1698" s="259" t="s">
        <v>1</v>
      </c>
      <c r="F1698" s="260" t="s">
        <v>138</v>
      </c>
      <c r="G1698" s="258"/>
      <c r="H1698" s="261">
        <v>359</v>
      </c>
      <c r="I1698" s="262"/>
      <c r="J1698" s="258"/>
      <c r="K1698" s="258"/>
      <c r="L1698" s="263"/>
      <c r="M1698" s="264"/>
      <c r="N1698" s="265"/>
      <c r="O1698" s="265"/>
      <c r="P1698" s="265"/>
      <c r="Q1698" s="265"/>
      <c r="R1698" s="265"/>
      <c r="S1698" s="265"/>
      <c r="T1698" s="266"/>
      <c r="U1698" s="15"/>
      <c r="V1698" s="15"/>
      <c r="W1698" s="15"/>
      <c r="X1698" s="15"/>
      <c r="Y1698" s="15"/>
      <c r="Z1698" s="15"/>
      <c r="AA1698" s="15"/>
      <c r="AB1698" s="15"/>
      <c r="AC1698" s="15"/>
      <c r="AD1698" s="15"/>
      <c r="AE1698" s="15"/>
      <c r="AT1698" s="267" t="s">
        <v>134</v>
      </c>
      <c r="AU1698" s="267" t="s">
        <v>90</v>
      </c>
      <c r="AV1698" s="15" t="s">
        <v>131</v>
      </c>
      <c r="AW1698" s="15" t="s">
        <v>38</v>
      </c>
      <c r="AX1698" s="15" t="s">
        <v>88</v>
      </c>
      <c r="AY1698" s="267" t="s">
        <v>124</v>
      </c>
    </row>
    <row r="1699" s="2" customFormat="1" ht="37.8" customHeight="1">
      <c r="A1699" s="38"/>
      <c r="B1699" s="39"/>
      <c r="C1699" s="218" t="s">
        <v>1239</v>
      </c>
      <c r="D1699" s="218" t="s">
        <v>126</v>
      </c>
      <c r="E1699" s="219" t="s">
        <v>1240</v>
      </c>
      <c r="F1699" s="220" t="s">
        <v>1241</v>
      </c>
      <c r="G1699" s="221" t="s">
        <v>129</v>
      </c>
      <c r="H1699" s="222">
        <v>232.34999999999999</v>
      </c>
      <c r="I1699" s="223"/>
      <c r="J1699" s="224">
        <f>ROUND(I1699*H1699,2)</f>
        <v>0</v>
      </c>
      <c r="K1699" s="220" t="s">
        <v>214</v>
      </c>
      <c r="L1699" s="44"/>
      <c r="M1699" s="225" t="s">
        <v>1</v>
      </c>
      <c r="N1699" s="226" t="s">
        <v>45</v>
      </c>
      <c r="O1699" s="91"/>
      <c r="P1699" s="227">
        <f>O1699*H1699</f>
        <v>0</v>
      </c>
      <c r="Q1699" s="227">
        <v>0</v>
      </c>
      <c r="R1699" s="227">
        <f>Q1699*H1699</f>
        <v>0</v>
      </c>
      <c r="S1699" s="227">
        <v>0</v>
      </c>
      <c r="T1699" s="228">
        <f>S1699*H1699</f>
        <v>0</v>
      </c>
      <c r="U1699" s="38"/>
      <c r="V1699" s="38"/>
      <c r="W1699" s="38"/>
      <c r="X1699" s="38"/>
      <c r="Y1699" s="38"/>
      <c r="Z1699" s="38"/>
      <c r="AA1699" s="38"/>
      <c r="AB1699" s="38"/>
      <c r="AC1699" s="38"/>
      <c r="AD1699" s="38"/>
      <c r="AE1699" s="38"/>
      <c r="AR1699" s="229" t="s">
        <v>381</v>
      </c>
      <c r="AT1699" s="229" t="s">
        <v>126</v>
      </c>
      <c r="AU1699" s="229" t="s">
        <v>90</v>
      </c>
      <c r="AY1699" s="17" t="s">
        <v>124</v>
      </c>
      <c r="BE1699" s="230">
        <f>IF(N1699="základní",J1699,0)</f>
        <v>0</v>
      </c>
      <c r="BF1699" s="230">
        <f>IF(N1699="snížená",J1699,0)</f>
        <v>0</v>
      </c>
      <c r="BG1699" s="230">
        <f>IF(N1699="zákl. přenesená",J1699,0)</f>
        <v>0</v>
      </c>
      <c r="BH1699" s="230">
        <f>IF(N1699="sníž. přenesená",J1699,0)</f>
        <v>0</v>
      </c>
      <c r="BI1699" s="230">
        <f>IF(N1699="nulová",J1699,0)</f>
        <v>0</v>
      </c>
      <c r="BJ1699" s="17" t="s">
        <v>88</v>
      </c>
      <c r="BK1699" s="230">
        <f>ROUND(I1699*H1699,2)</f>
        <v>0</v>
      </c>
      <c r="BL1699" s="17" t="s">
        <v>381</v>
      </c>
      <c r="BM1699" s="229" t="s">
        <v>1242</v>
      </c>
    </row>
    <row r="1700" s="2" customFormat="1">
      <c r="A1700" s="38"/>
      <c r="B1700" s="39"/>
      <c r="C1700" s="40"/>
      <c r="D1700" s="231" t="s">
        <v>132</v>
      </c>
      <c r="E1700" s="40"/>
      <c r="F1700" s="232" t="s">
        <v>1241</v>
      </c>
      <c r="G1700" s="40"/>
      <c r="H1700" s="40"/>
      <c r="I1700" s="233"/>
      <c r="J1700" s="40"/>
      <c r="K1700" s="40"/>
      <c r="L1700" s="44"/>
      <c r="M1700" s="234"/>
      <c r="N1700" s="235"/>
      <c r="O1700" s="91"/>
      <c r="P1700" s="91"/>
      <c r="Q1700" s="91"/>
      <c r="R1700" s="91"/>
      <c r="S1700" s="91"/>
      <c r="T1700" s="92"/>
      <c r="U1700" s="38"/>
      <c r="V1700" s="38"/>
      <c r="W1700" s="38"/>
      <c r="X1700" s="38"/>
      <c r="Y1700" s="38"/>
      <c r="Z1700" s="38"/>
      <c r="AA1700" s="38"/>
      <c r="AB1700" s="38"/>
      <c r="AC1700" s="38"/>
      <c r="AD1700" s="38"/>
      <c r="AE1700" s="38"/>
      <c r="AT1700" s="17" t="s">
        <v>132</v>
      </c>
      <c r="AU1700" s="17" t="s">
        <v>90</v>
      </c>
    </row>
    <row r="1701" s="13" customFormat="1">
      <c r="A1701" s="13"/>
      <c r="B1701" s="236"/>
      <c r="C1701" s="237"/>
      <c r="D1701" s="231" t="s">
        <v>134</v>
      </c>
      <c r="E1701" s="238" t="s">
        <v>1</v>
      </c>
      <c r="F1701" s="239" t="s">
        <v>374</v>
      </c>
      <c r="G1701" s="237"/>
      <c r="H1701" s="238" t="s">
        <v>1</v>
      </c>
      <c r="I1701" s="240"/>
      <c r="J1701" s="237"/>
      <c r="K1701" s="237"/>
      <c r="L1701" s="241"/>
      <c r="M1701" s="242"/>
      <c r="N1701" s="243"/>
      <c r="O1701" s="243"/>
      <c r="P1701" s="243"/>
      <c r="Q1701" s="243"/>
      <c r="R1701" s="243"/>
      <c r="S1701" s="243"/>
      <c r="T1701" s="244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45" t="s">
        <v>134</v>
      </c>
      <c r="AU1701" s="245" t="s">
        <v>90</v>
      </c>
      <c r="AV1701" s="13" t="s">
        <v>88</v>
      </c>
      <c r="AW1701" s="13" t="s">
        <v>38</v>
      </c>
      <c r="AX1701" s="13" t="s">
        <v>80</v>
      </c>
      <c r="AY1701" s="245" t="s">
        <v>124</v>
      </c>
    </row>
    <row r="1702" s="13" customFormat="1">
      <c r="A1702" s="13"/>
      <c r="B1702" s="236"/>
      <c r="C1702" s="237"/>
      <c r="D1702" s="231" t="s">
        <v>134</v>
      </c>
      <c r="E1702" s="238" t="s">
        <v>1</v>
      </c>
      <c r="F1702" s="239" t="s">
        <v>300</v>
      </c>
      <c r="G1702" s="237"/>
      <c r="H1702" s="238" t="s">
        <v>1</v>
      </c>
      <c r="I1702" s="240"/>
      <c r="J1702" s="237"/>
      <c r="K1702" s="237"/>
      <c r="L1702" s="241"/>
      <c r="M1702" s="242"/>
      <c r="N1702" s="243"/>
      <c r="O1702" s="243"/>
      <c r="P1702" s="243"/>
      <c r="Q1702" s="243"/>
      <c r="R1702" s="243"/>
      <c r="S1702" s="243"/>
      <c r="T1702" s="244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45" t="s">
        <v>134</v>
      </c>
      <c r="AU1702" s="245" t="s">
        <v>90</v>
      </c>
      <c r="AV1702" s="13" t="s">
        <v>88</v>
      </c>
      <c r="AW1702" s="13" t="s">
        <v>38</v>
      </c>
      <c r="AX1702" s="13" t="s">
        <v>80</v>
      </c>
      <c r="AY1702" s="245" t="s">
        <v>124</v>
      </c>
    </row>
    <row r="1703" s="14" customFormat="1">
      <c r="A1703" s="14"/>
      <c r="B1703" s="246"/>
      <c r="C1703" s="247"/>
      <c r="D1703" s="231" t="s">
        <v>134</v>
      </c>
      <c r="E1703" s="248" t="s">
        <v>1</v>
      </c>
      <c r="F1703" s="249" t="s">
        <v>1243</v>
      </c>
      <c r="G1703" s="247"/>
      <c r="H1703" s="250">
        <v>232.34999999999999</v>
      </c>
      <c r="I1703" s="251"/>
      <c r="J1703" s="247"/>
      <c r="K1703" s="247"/>
      <c r="L1703" s="252"/>
      <c r="M1703" s="253"/>
      <c r="N1703" s="254"/>
      <c r="O1703" s="254"/>
      <c r="P1703" s="254"/>
      <c r="Q1703" s="254"/>
      <c r="R1703" s="254"/>
      <c r="S1703" s="254"/>
      <c r="T1703" s="255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56" t="s">
        <v>134</v>
      </c>
      <c r="AU1703" s="256" t="s">
        <v>90</v>
      </c>
      <c r="AV1703" s="14" t="s">
        <v>90</v>
      </c>
      <c r="AW1703" s="14" t="s">
        <v>38</v>
      </c>
      <c r="AX1703" s="14" t="s">
        <v>80</v>
      </c>
      <c r="AY1703" s="256" t="s">
        <v>124</v>
      </c>
    </row>
    <row r="1704" s="15" customFormat="1">
      <c r="A1704" s="15"/>
      <c r="B1704" s="257"/>
      <c r="C1704" s="258"/>
      <c r="D1704" s="231" t="s">
        <v>134</v>
      </c>
      <c r="E1704" s="259" t="s">
        <v>1</v>
      </c>
      <c r="F1704" s="260" t="s">
        <v>138</v>
      </c>
      <c r="G1704" s="258"/>
      <c r="H1704" s="261">
        <v>232.34999999999999</v>
      </c>
      <c r="I1704" s="262"/>
      <c r="J1704" s="258"/>
      <c r="K1704" s="258"/>
      <c r="L1704" s="263"/>
      <c r="M1704" s="264"/>
      <c r="N1704" s="265"/>
      <c r="O1704" s="265"/>
      <c r="P1704" s="265"/>
      <c r="Q1704" s="265"/>
      <c r="R1704" s="265"/>
      <c r="S1704" s="265"/>
      <c r="T1704" s="266"/>
      <c r="U1704" s="15"/>
      <c r="V1704" s="15"/>
      <c r="W1704" s="15"/>
      <c r="X1704" s="15"/>
      <c r="Y1704" s="15"/>
      <c r="Z1704" s="15"/>
      <c r="AA1704" s="15"/>
      <c r="AB1704" s="15"/>
      <c r="AC1704" s="15"/>
      <c r="AD1704" s="15"/>
      <c r="AE1704" s="15"/>
      <c r="AT1704" s="267" t="s">
        <v>134</v>
      </c>
      <c r="AU1704" s="267" t="s">
        <v>90</v>
      </c>
      <c r="AV1704" s="15" t="s">
        <v>131</v>
      </c>
      <c r="AW1704" s="15" t="s">
        <v>38</v>
      </c>
      <c r="AX1704" s="15" t="s">
        <v>88</v>
      </c>
      <c r="AY1704" s="267" t="s">
        <v>124</v>
      </c>
    </row>
    <row r="1705" s="2" customFormat="1" ht="14.4" customHeight="1">
      <c r="A1705" s="38"/>
      <c r="B1705" s="39"/>
      <c r="C1705" s="218" t="s">
        <v>772</v>
      </c>
      <c r="D1705" s="218" t="s">
        <v>126</v>
      </c>
      <c r="E1705" s="219" t="s">
        <v>1244</v>
      </c>
      <c r="F1705" s="220" t="s">
        <v>1245</v>
      </c>
      <c r="G1705" s="221" t="s">
        <v>199</v>
      </c>
      <c r="H1705" s="222">
        <v>185</v>
      </c>
      <c r="I1705" s="223"/>
      <c r="J1705" s="224">
        <f>ROUND(I1705*H1705,2)</f>
        <v>0</v>
      </c>
      <c r="K1705" s="220" t="s">
        <v>214</v>
      </c>
      <c r="L1705" s="44"/>
      <c r="M1705" s="225" t="s">
        <v>1</v>
      </c>
      <c r="N1705" s="226" t="s">
        <v>45</v>
      </c>
      <c r="O1705" s="91"/>
      <c r="P1705" s="227">
        <f>O1705*H1705</f>
        <v>0</v>
      </c>
      <c r="Q1705" s="227">
        <v>0</v>
      </c>
      <c r="R1705" s="227">
        <f>Q1705*H1705</f>
        <v>0</v>
      </c>
      <c r="S1705" s="227">
        <v>0</v>
      </c>
      <c r="T1705" s="228">
        <f>S1705*H1705</f>
        <v>0</v>
      </c>
      <c r="U1705" s="38"/>
      <c r="V1705" s="38"/>
      <c r="W1705" s="38"/>
      <c r="X1705" s="38"/>
      <c r="Y1705" s="38"/>
      <c r="Z1705" s="38"/>
      <c r="AA1705" s="38"/>
      <c r="AB1705" s="38"/>
      <c r="AC1705" s="38"/>
      <c r="AD1705" s="38"/>
      <c r="AE1705" s="38"/>
      <c r="AR1705" s="229" t="s">
        <v>381</v>
      </c>
      <c r="AT1705" s="229" t="s">
        <v>126</v>
      </c>
      <c r="AU1705" s="229" t="s">
        <v>90</v>
      </c>
      <c r="AY1705" s="17" t="s">
        <v>124</v>
      </c>
      <c r="BE1705" s="230">
        <f>IF(N1705="základní",J1705,0)</f>
        <v>0</v>
      </c>
      <c r="BF1705" s="230">
        <f>IF(N1705="snížená",J1705,0)</f>
        <v>0</v>
      </c>
      <c r="BG1705" s="230">
        <f>IF(N1705="zákl. přenesená",J1705,0)</f>
        <v>0</v>
      </c>
      <c r="BH1705" s="230">
        <f>IF(N1705="sníž. přenesená",J1705,0)</f>
        <v>0</v>
      </c>
      <c r="BI1705" s="230">
        <f>IF(N1705="nulová",J1705,0)</f>
        <v>0</v>
      </c>
      <c r="BJ1705" s="17" t="s">
        <v>88</v>
      </c>
      <c r="BK1705" s="230">
        <f>ROUND(I1705*H1705,2)</f>
        <v>0</v>
      </c>
      <c r="BL1705" s="17" t="s">
        <v>381</v>
      </c>
      <c r="BM1705" s="229" t="s">
        <v>1246</v>
      </c>
    </row>
    <row r="1706" s="2" customFormat="1">
      <c r="A1706" s="38"/>
      <c r="B1706" s="39"/>
      <c r="C1706" s="40"/>
      <c r="D1706" s="231" t="s">
        <v>132</v>
      </c>
      <c r="E1706" s="40"/>
      <c r="F1706" s="232" t="s">
        <v>1245</v>
      </c>
      <c r="G1706" s="40"/>
      <c r="H1706" s="40"/>
      <c r="I1706" s="233"/>
      <c r="J1706" s="40"/>
      <c r="K1706" s="40"/>
      <c r="L1706" s="44"/>
      <c r="M1706" s="234"/>
      <c r="N1706" s="235"/>
      <c r="O1706" s="91"/>
      <c r="P1706" s="91"/>
      <c r="Q1706" s="91"/>
      <c r="R1706" s="91"/>
      <c r="S1706" s="91"/>
      <c r="T1706" s="92"/>
      <c r="U1706" s="38"/>
      <c r="V1706" s="38"/>
      <c r="W1706" s="38"/>
      <c r="X1706" s="38"/>
      <c r="Y1706" s="38"/>
      <c r="Z1706" s="38"/>
      <c r="AA1706" s="38"/>
      <c r="AB1706" s="38"/>
      <c r="AC1706" s="38"/>
      <c r="AD1706" s="38"/>
      <c r="AE1706" s="38"/>
      <c r="AT1706" s="17" t="s">
        <v>132</v>
      </c>
      <c r="AU1706" s="17" t="s">
        <v>90</v>
      </c>
    </row>
    <row r="1707" s="13" customFormat="1">
      <c r="A1707" s="13"/>
      <c r="B1707" s="236"/>
      <c r="C1707" s="237"/>
      <c r="D1707" s="231" t="s">
        <v>134</v>
      </c>
      <c r="E1707" s="238" t="s">
        <v>1</v>
      </c>
      <c r="F1707" s="239" t="s">
        <v>374</v>
      </c>
      <c r="G1707" s="237"/>
      <c r="H1707" s="238" t="s">
        <v>1</v>
      </c>
      <c r="I1707" s="240"/>
      <c r="J1707" s="237"/>
      <c r="K1707" s="237"/>
      <c r="L1707" s="241"/>
      <c r="M1707" s="242"/>
      <c r="N1707" s="243"/>
      <c r="O1707" s="243"/>
      <c r="P1707" s="243"/>
      <c r="Q1707" s="243"/>
      <c r="R1707" s="243"/>
      <c r="S1707" s="243"/>
      <c r="T1707" s="244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45" t="s">
        <v>134</v>
      </c>
      <c r="AU1707" s="245" t="s">
        <v>90</v>
      </c>
      <c r="AV1707" s="13" t="s">
        <v>88</v>
      </c>
      <c r="AW1707" s="13" t="s">
        <v>38</v>
      </c>
      <c r="AX1707" s="13" t="s">
        <v>80</v>
      </c>
      <c r="AY1707" s="245" t="s">
        <v>124</v>
      </c>
    </row>
    <row r="1708" s="13" customFormat="1">
      <c r="A1708" s="13"/>
      <c r="B1708" s="236"/>
      <c r="C1708" s="237"/>
      <c r="D1708" s="231" t="s">
        <v>134</v>
      </c>
      <c r="E1708" s="238" t="s">
        <v>1</v>
      </c>
      <c r="F1708" s="239" t="s">
        <v>300</v>
      </c>
      <c r="G1708" s="237"/>
      <c r="H1708" s="238" t="s">
        <v>1</v>
      </c>
      <c r="I1708" s="240"/>
      <c r="J1708" s="237"/>
      <c r="K1708" s="237"/>
      <c r="L1708" s="241"/>
      <c r="M1708" s="242"/>
      <c r="N1708" s="243"/>
      <c r="O1708" s="243"/>
      <c r="P1708" s="243"/>
      <c r="Q1708" s="243"/>
      <c r="R1708" s="243"/>
      <c r="S1708" s="243"/>
      <c r="T1708" s="244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45" t="s">
        <v>134</v>
      </c>
      <c r="AU1708" s="245" t="s">
        <v>90</v>
      </c>
      <c r="AV1708" s="13" t="s">
        <v>88</v>
      </c>
      <c r="AW1708" s="13" t="s">
        <v>38</v>
      </c>
      <c r="AX1708" s="13" t="s">
        <v>80</v>
      </c>
      <c r="AY1708" s="245" t="s">
        <v>124</v>
      </c>
    </row>
    <row r="1709" s="14" customFormat="1">
      <c r="A1709" s="14"/>
      <c r="B1709" s="246"/>
      <c r="C1709" s="247"/>
      <c r="D1709" s="231" t="s">
        <v>134</v>
      </c>
      <c r="E1709" s="248" t="s">
        <v>1</v>
      </c>
      <c r="F1709" s="249" t="s">
        <v>249</v>
      </c>
      <c r="G1709" s="247"/>
      <c r="H1709" s="250">
        <v>185</v>
      </c>
      <c r="I1709" s="251"/>
      <c r="J1709" s="247"/>
      <c r="K1709" s="247"/>
      <c r="L1709" s="252"/>
      <c r="M1709" s="253"/>
      <c r="N1709" s="254"/>
      <c r="O1709" s="254"/>
      <c r="P1709" s="254"/>
      <c r="Q1709" s="254"/>
      <c r="R1709" s="254"/>
      <c r="S1709" s="254"/>
      <c r="T1709" s="255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56" t="s">
        <v>134</v>
      </c>
      <c r="AU1709" s="256" t="s">
        <v>90</v>
      </c>
      <c r="AV1709" s="14" t="s">
        <v>90</v>
      </c>
      <c r="AW1709" s="14" t="s">
        <v>38</v>
      </c>
      <c r="AX1709" s="14" t="s">
        <v>80</v>
      </c>
      <c r="AY1709" s="256" t="s">
        <v>124</v>
      </c>
    </row>
    <row r="1710" s="15" customFormat="1">
      <c r="A1710" s="15"/>
      <c r="B1710" s="257"/>
      <c r="C1710" s="258"/>
      <c r="D1710" s="231" t="s">
        <v>134</v>
      </c>
      <c r="E1710" s="259" t="s">
        <v>1</v>
      </c>
      <c r="F1710" s="260" t="s">
        <v>138</v>
      </c>
      <c r="G1710" s="258"/>
      <c r="H1710" s="261">
        <v>185</v>
      </c>
      <c r="I1710" s="262"/>
      <c r="J1710" s="258"/>
      <c r="K1710" s="258"/>
      <c r="L1710" s="263"/>
      <c r="M1710" s="264"/>
      <c r="N1710" s="265"/>
      <c r="O1710" s="265"/>
      <c r="P1710" s="265"/>
      <c r="Q1710" s="265"/>
      <c r="R1710" s="265"/>
      <c r="S1710" s="265"/>
      <c r="T1710" s="266"/>
      <c r="U1710" s="15"/>
      <c r="V1710" s="15"/>
      <c r="W1710" s="15"/>
      <c r="X1710" s="15"/>
      <c r="Y1710" s="15"/>
      <c r="Z1710" s="15"/>
      <c r="AA1710" s="15"/>
      <c r="AB1710" s="15"/>
      <c r="AC1710" s="15"/>
      <c r="AD1710" s="15"/>
      <c r="AE1710" s="15"/>
      <c r="AT1710" s="267" t="s">
        <v>134</v>
      </c>
      <c r="AU1710" s="267" t="s">
        <v>90</v>
      </c>
      <c r="AV1710" s="15" t="s">
        <v>131</v>
      </c>
      <c r="AW1710" s="15" t="s">
        <v>38</v>
      </c>
      <c r="AX1710" s="15" t="s">
        <v>88</v>
      </c>
      <c r="AY1710" s="267" t="s">
        <v>124</v>
      </c>
    </row>
    <row r="1711" s="12" customFormat="1" ht="22.8" customHeight="1">
      <c r="A1711" s="12"/>
      <c r="B1711" s="202"/>
      <c r="C1711" s="203"/>
      <c r="D1711" s="204" t="s">
        <v>79</v>
      </c>
      <c r="E1711" s="216" t="s">
        <v>1247</v>
      </c>
      <c r="F1711" s="216" t="s">
        <v>1248</v>
      </c>
      <c r="G1711" s="203"/>
      <c r="H1711" s="203"/>
      <c r="I1711" s="206"/>
      <c r="J1711" s="217">
        <f>BK1711</f>
        <v>0</v>
      </c>
      <c r="K1711" s="203"/>
      <c r="L1711" s="208"/>
      <c r="M1711" s="209"/>
      <c r="N1711" s="210"/>
      <c r="O1711" s="210"/>
      <c r="P1711" s="211">
        <f>SUM(P1712:P1757)</f>
        <v>0</v>
      </c>
      <c r="Q1711" s="210"/>
      <c r="R1711" s="211">
        <f>SUM(R1712:R1757)</f>
        <v>0</v>
      </c>
      <c r="S1711" s="210"/>
      <c r="T1711" s="212">
        <f>SUM(T1712:T1757)</f>
        <v>0</v>
      </c>
      <c r="U1711" s="12"/>
      <c r="V1711" s="12"/>
      <c r="W1711" s="12"/>
      <c r="X1711" s="12"/>
      <c r="Y1711" s="12"/>
      <c r="Z1711" s="12"/>
      <c r="AA1711" s="12"/>
      <c r="AB1711" s="12"/>
      <c r="AC1711" s="12"/>
      <c r="AD1711" s="12"/>
      <c r="AE1711" s="12"/>
      <c r="AR1711" s="213" t="s">
        <v>88</v>
      </c>
      <c r="AT1711" s="214" t="s">
        <v>79</v>
      </c>
      <c r="AU1711" s="214" t="s">
        <v>88</v>
      </c>
      <c r="AY1711" s="213" t="s">
        <v>124</v>
      </c>
      <c r="BK1711" s="215">
        <f>SUM(BK1712:BK1757)</f>
        <v>0</v>
      </c>
    </row>
    <row r="1712" s="2" customFormat="1" ht="14.4" customHeight="1">
      <c r="A1712" s="38"/>
      <c r="B1712" s="39"/>
      <c r="C1712" s="218" t="s">
        <v>1249</v>
      </c>
      <c r="D1712" s="218" t="s">
        <v>126</v>
      </c>
      <c r="E1712" s="219" t="s">
        <v>1250</v>
      </c>
      <c r="F1712" s="220" t="s">
        <v>1251</v>
      </c>
      <c r="G1712" s="221" t="s">
        <v>209</v>
      </c>
      <c r="H1712" s="222">
        <v>0</v>
      </c>
      <c r="I1712" s="223"/>
      <c r="J1712" s="224">
        <f>ROUND(I1712*H1712,2)</f>
        <v>0</v>
      </c>
      <c r="K1712" s="220" t="s">
        <v>130</v>
      </c>
      <c r="L1712" s="44"/>
      <c r="M1712" s="225" t="s">
        <v>1</v>
      </c>
      <c r="N1712" s="226" t="s">
        <v>45</v>
      </c>
      <c r="O1712" s="91"/>
      <c r="P1712" s="227">
        <f>O1712*H1712</f>
        <v>0</v>
      </c>
      <c r="Q1712" s="227">
        <v>0</v>
      </c>
      <c r="R1712" s="227">
        <f>Q1712*H1712</f>
        <v>0</v>
      </c>
      <c r="S1712" s="227">
        <v>0</v>
      </c>
      <c r="T1712" s="228">
        <f>S1712*H1712</f>
        <v>0</v>
      </c>
      <c r="U1712" s="38"/>
      <c r="V1712" s="38"/>
      <c r="W1712" s="38"/>
      <c r="X1712" s="38"/>
      <c r="Y1712" s="38"/>
      <c r="Z1712" s="38"/>
      <c r="AA1712" s="38"/>
      <c r="AB1712" s="38"/>
      <c r="AC1712" s="38"/>
      <c r="AD1712" s="38"/>
      <c r="AE1712" s="38"/>
      <c r="AR1712" s="229" t="s">
        <v>131</v>
      </c>
      <c r="AT1712" s="229" t="s">
        <v>126</v>
      </c>
      <c r="AU1712" s="229" t="s">
        <v>90</v>
      </c>
      <c r="AY1712" s="17" t="s">
        <v>124</v>
      </c>
      <c r="BE1712" s="230">
        <f>IF(N1712="základní",J1712,0)</f>
        <v>0</v>
      </c>
      <c r="BF1712" s="230">
        <f>IF(N1712="snížená",J1712,0)</f>
        <v>0</v>
      </c>
      <c r="BG1712" s="230">
        <f>IF(N1712="zákl. přenesená",J1712,0)</f>
        <v>0</v>
      </c>
      <c r="BH1712" s="230">
        <f>IF(N1712="sníž. přenesená",J1712,0)</f>
        <v>0</v>
      </c>
      <c r="BI1712" s="230">
        <f>IF(N1712="nulová",J1712,0)</f>
        <v>0</v>
      </c>
      <c r="BJ1712" s="17" t="s">
        <v>88</v>
      </c>
      <c r="BK1712" s="230">
        <f>ROUND(I1712*H1712,2)</f>
        <v>0</v>
      </c>
      <c r="BL1712" s="17" t="s">
        <v>131</v>
      </c>
      <c r="BM1712" s="229" t="s">
        <v>1252</v>
      </c>
    </row>
    <row r="1713" s="2" customFormat="1">
      <c r="A1713" s="38"/>
      <c r="B1713" s="39"/>
      <c r="C1713" s="40"/>
      <c r="D1713" s="231" t="s">
        <v>132</v>
      </c>
      <c r="E1713" s="40"/>
      <c r="F1713" s="232" t="s">
        <v>1251</v>
      </c>
      <c r="G1713" s="40"/>
      <c r="H1713" s="40"/>
      <c r="I1713" s="233"/>
      <c r="J1713" s="40"/>
      <c r="K1713" s="40"/>
      <c r="L1713" s="44"/>
      <c r="M1713" s="234"/>
      <c r="N1713" s="235"/>
      <c r="O1713" s="91"/>
      <c r="P1713" s="91"/>
      <c r="Q1713" s="91"/>
      <c r="R1713" s="91"/>
      <c r="S1713" s="91"/>
      <c r="T1713" s="92"/>
      <c r="U1713" s="38"/>
      <c r="V1713" s="38"/>
      <c r="W1713" s="38"/>
      <c r="X1713" s="38"/>
      <c r="Y1713" s="38"/>
      <c r="Z1713" s="38"/>
      <c r="AA1713" s="38"/>
      <c r="AB1713" s="38"/>
      <c r="AC1713" s="38"/>
      <c r="AD1713" s="38"/>
      <c r="AE1713" s="38"/>
      <c r="AT1713" s="17" t="s">
        <v>132</v>
      </c>
      <c r="AU1713" s="17" t="s">
        <v>90</v>
      </c>
    </row>
    <row r="1714" s="2" customFormat="1" ht="14.4" customHeight="1">
      <c r="A1714" s="38"/>
      <c r="B1714" s="39"/>
      <c r="C1714" s="218" t="s">
        <v>775</v>
      </c>
      <c r="D1714" s="218" t="s">
        <v>126</v>
      </c>
      <c r="E1714" s="219" t="s">
        <v>1253</v>
      </c>
      <c r="F1714" s="220" t="s">
        <v>1254</v>
      </c>
      <c r="G1714" s="221" t="s">
        <v>209</v>
      </c>
      <c r="H1714" s="222">
        <v>0</v>
      </c>
      <c r="I1714" s="223"/>
      <c r="J1714" s="224">
        <f>ROUND(I1714*H1714,2)</f>
        <v>0</v>
      </c>
      <c r="K1714" s="220" t="s">
        <v>130</v>
      </c>
      <c r="L1714" s="44"/>
      <c r="M1714" s="225" t="s">
        <v>1</v>
      </c>
      <c r="N1714" s="226" t="s">
        <v>45</v>
      </c>
      <c r="O1714" s="91"/>
      <c r="P1714" s="227">
        <f>O1714*H1714</f>
        <v>0</v>
      </c>
      <c r="Q1714" s="227">
        <v>0</v>
      </c>
      <c r="R1714" s="227">
        <f>Q1714*H1714</f>
        <v>0</v>
      </c>
      <c r="S1714" s="227">
        <v>0</v>
      </c>
      <c r="T1714" s="228">
        <f>S1714*H1714</f>
        <v>0</v>
      </c>
      <c r="U1714" s="38"/>
      <c r="V1714" s="38"/>
      <c r="W1714" s="38"/>
      <c r="X1714" s="38"/>
      <c r="Y1714" s="38"/>
      <c r="Z1714" s="38"/>
      <c r="AA1714" s="38"/>
      <c r="AB1714" s="38"/>
      <c r="AC1714" s="38"/>
      <c r="AD1714" s="38"/>
      <c r="AE1714" s="38"/>
      <c r="AR1714" s="229" t="s">
        <v>131</v>
      </c>
      <c r="AT1714" s="229" t="s">
        <v>126</v>
      </c>
      <c r="AU1714" s="229" t="s">
        <v>90</v>
      </c>
      <c r="AY1714" s="17" t="s">
        <v>124</v>
      </c>
      <c r="BE1714" s="230">
        <f>IF(N1714="základní",J1714,0)</f>
        <v>0</v>
      </c>
      <c r="BF1714" s="230">
        <f>IF(N1714="snížená",J1714,0)</f>
        <v>0</v>
      </c>
      <c r="BG1714" s="230">
        <f>IF(N1714="zákl. přenesená",J1714,0)</f>
        <v>0</v>
      </c>
      <c r="BH1714" s="230">
        <f>IF(N1714="sníž. přenesená",J1714,0)</f>
        <v>0</v>
      </c>
      <c r="BI1714" s="230">
        <f>IF(N1714="nulová",J1714,0)</f>
        <v>0</v>
      </c>
      <c r="BJ1714" s="17" t="s">
        <v>88</v>
      </c>
      <c r="BK1714" s="230">
        <f>ROUND(I1714*H1714,2)</f>
        <v>0</v>
      </c>
      <c r="BL1714" s="17" t="s">
        <v>131</v>
      </c>
      <c r="BM1714" s="229" t="s">
        <v>1255</v>
      </c>
    </row>
    <row r="1715" s="2" customFormat="1">
      <c r="A1715" s="38"/>
      <c r="B1715" s="39"/>
      <c r="C1715" s="40"/>
      <c r="D1715" s="231" t="s">
        <v>132</v>
      </c>
      <c r="E1715" s="40"/>
      <c r="F1715" s="232" t="s">
        <v>1254</v>
      </c>
      <c r="G1715" s="40"/>
      <c r="H1715" s="40"/>
      <c r="I1715" s="233"/>
      <c r="J1715" s="40"/>
      <c r="K1715" s="40"/>
      <c r="L1715" s="44"/>
      <c r="M1715" s="234"/>
      <c r="N1715" s="235"/>
      <c r="O1715" s="91"/>
      <c r="P1715" s="91"/>
      <c r="Q1715" s="91"/>
      <c r="R1715" s="91"/>
      <c r="S1715" s="91"/>
      <c r="T1715" s="92"/>
      <c r="U1715" s="38"/>
      <c r="V1715" s="38"/>
      <c r="W1715" s="38"/>
      <c r="X1715" s="38"/>
      <c r="Y1715" s="38"/>
      <c r="Z1715" s="38"/>
      <c r="AA1715" s="38"/>
      <c r="AB1715" s="38"/>
      <c r="AC1715" s="38"/>
      <c r="AD1715" s="38"/>
      <c r="AE1715" s="38"/>
      <c r="AT1715" s="17" t="s">
        <v>132</v>
      </c>
      <c r="AU1715" s="17" t="s">
        <v>90</v>
      </c>
    </row>
    <row r="1716" s="2" customFormat="1" ht="14.4" customHeight="1">
      <c r="A1716" s="38"/>
      <c r="B1716" s="39"/>
      <c r="C1716" s="268" t="s">
        <v>1256</v>
      </c>
      <c r="D1716" s="268" t="s">
        <v>170</v>
      </c>
      <c r="E1716" s="269" t="s">
        <v>1257</v>
      </c>
      <c r="F1716" s="270" t="s">
        <v>1258</v>
      </c>
      <c r="G1716" s="271" t="s">
        <v>209</v>
      </c>
      <c r="H1716" s="272">
        <v>0</v>
      </c>
      <c r="I1716" s="273"/>
      <c r="J1716" s="274">
        <f>ROUND(I1716*H1716,2)</f>
        <v>0</v>
      </c>
      <c r="K1716" s="270" t="s">
        <v>390</v>
      </c>
      <c r="L1716" s="275"/>
      <c r="M1716" s="276" t="s">
        <v>1</v>
      </c>
      <c r="N1716" s="277" t="s">
        <v>45</v>
      </c>
      <c r="O1716" s="91"/>
      <c r="P1716" s="227">
        <f>O1716*H1716</f>
        <v>0</v>
      </c>
      <c r="Q1716" s="227">
        <v>0</v>
      </c>
      <c r="R1716" s="227">
        <f>Q1716*H1716</f>
        <v>0</v>
      </c>
      <c r="S1716" s="227">
        <v>0</v>
      </c>
      <c r="T1716" s="228">
        <f>S1716*H1716</f>
        <v>0</v>
      </c>
      <c r="U1716" s="38"/>
      <c r="V1716" s="38"/>
      <c r="W1716" s="38"/>
      <c r="X1716" s="38"/>
      <c r="Y1716" s="38"/>
      <c r="Z1716" s="38"/>
      <c r="AA1716" s="38"/>
      <c r="AB1716" s="38"/>
      <c r="AC1716" s="38"/>
      <c r="AD1716" s="38"/>
      <c r="AE1716" s="38"/>
      <c r="AR1716" s="229" t="s">
        <v>152</v>
      </c>
      <c r="AT1716" s="229" t="s">
        <v>170</v>
      </c>
      <c r="AU1716" s="229" t="s">
        <v>90</v>
      </c>
      <c r="AY1716" s="17" t="s">
        <v>124</v>
      </c>
      <c r="BE1716" s="230">
        <f>IF(N1716="základní",J1716,0)</f>
        <v>0</v>
      </c>
      <c r="BF1716" s="230">
        <f>IF(N1716="snížená",J1716,0)</f>
        <v>0</v>
      </c>
      <c r="BG1716" s="230">
        <f>IF(N1716="zákl. přenesená",J1716,0)</f>
        <v>0</v>
      </c>
      <c r="BH1716" s="230">
        <f>IF(N1716="sníž. přenesená",J1716,0)</f>
        <v>0</v>
      </c>
      <c r="BI1716" s="230">
        <f>IF(N1716="nulová",J1716,0)</f>
        <v>0</v>
      </c>
      <c r="BJ1716" s="17" t="s">
        <v>88</v>
      </c>
      <c r="BK1716" s="230">
        <f>ROUND(I1716*H1716,2)</f>
        <v>0</v>
      </c>
      <c r="BL1716" s="17" t="s">
        <v>131</v>
      </c>
      <c r="BM1716" s="229" t="s">
        <v>1259</v>
      </c>
    </row>
    <row r="1717" s="2" customFormat="1">
      <c r="A1717" s="38"/>
      <c r="B1717" s="39"/>
      <c r="C1717" s="40"/>
      <c r="D1717" s="231" t="s">
        <v>132</v>
      </c>
      <c r="E1717" s="40"/>
      <c r="F1717" s="232" t="s">
        <v>1258</v>
      </c>
      <c r="G1717" s="40"/>
      <c r="H1717" s="40"/>
      <c r="I1717" s="233"/>
      <c r="J1717" s="40"/>
      <c r="K1717" s="40"/>
      <c r="L1717" s="44"/>
      <c r="M1717" s="234"/>
      <c r="N1717" s="235"/>
      <c r="O1717" s="91"/>
      <c r="P1717" s="91"/>
      <c r="Q1717" s="91"/>
      <c r="R1717" s="91"/>
      <c r="S1717" s="91"/>
      <c r="T1717" s="92"/>
      <c r="U1717" s="38"/>
      <c r="V1717" s="38"/>
      <c r="W1717" s="38"/>
      <c r="X1717" s="38"/>
      <c r="Y1717" s="38"/>
      <c r="Z1717" s="38"/>
      <c r="AA1717" s="38"/>
      <c r="AB1717" s="38"/>
      <c r="AC1717" s="38"/>
      <c r="AD1717" s="38"/>
      <c r="AE1717" s="38"/>
      <c r="AT1717" s="17" t="s">
        <v>132</v>
      </c>
      <c r="AU1717" s="17" t="s">
        <v>90</v>
      </c>
    </row>
    <row r="1718" s="2" customFormat="1" ht="14.4" customHeight="1">
      <c r="A1718" s="38"/>
      <c r="B1718" s="39"/>
      <c r="C1718" s="268" t="s">
        <v>779</v>
      </c>
      <c r="D1718" s="268" t="s">
        <v>170</v>
      </c>
      <c r="E1718" s="269" t="s">
        <v>1260</v>
      </c>
      <c r="F1718" s="270" t="s">
        <v>972</v>
      </c>
      <c r="G1718" s="271" t="s">
        <v>209</v>
      </c>
      <c r="H1718" s="272">
        <v>0</v>
      </c>
      <c r="I1718" s="273"/>
      <c r="J1718" s="274">
        <f>ROUND(I1718*H1718,2)</f>
        <v>0</v>
      </c>
      <c r="K1718" s="270" t="s">
        <v>390</v>
      </c>
      <c r="L1718" s="275"/>
      <c r="M1718" s="276" t="s">
        <v>1</v>
      </c>
      <c r="N1718" s="277" t="s">
        <v>45</v>
      </c>
      <c r="O1718" s="91"/>
      <c r="P1718" s="227">
        <f>O1718*H1718</f>
        <v>0</v>
      </c>
      <c r="Q1718" s="227">
        <v>0</v>
      </c>
      <c r="R1718" s="227">
        <f>Q1718*H1718</f>
        <v>0</v>
      </c>
      <c r="S1718" s="227">
        <v>0</v>
      </c>
      <c r="T1718" s="228">
        <f>S1718*H1718</f>
        <v>0</v>
      </c>
      <c r="U1718" s="38"/>
      <c r="V1718" s="38"/>
      <c r="W1718" s="38"/>
      <c r="X1718" s="38"/>
      <c r="Y1718" s="38"/>
      <c r="Z1718" s="38"/>
      <c r="AA1718" s="38"/>
      <c r="AB1718" s="38"/>
      <c r="AC1718" s="38"/>
      <c r="AD1718" s="38"/>
      <c r="AE1718" s="38"/>
      <c r="AR1718" s="229" t="s">
        <v>152</v>
      </c>
      <c r="AT1718" s="229" t="s">
        <v>170</v>
      </c>
      <c r="AU1718" s="229" t="s">
        <v>90</v>
      </c>
      <c r="AY1718" s="17" t="s">
        <v>124</v>
      </c>
      <c r="BE1718" s="230">
        <f>IF(N1718="základní",J1718,0)</f>
        <v>0</v>
      </c>
      <c r="BF1718" s="230">
        <f>IF(N1718="snížená",J1718,0)</f>
        <v>0</v>
      </c>
      <c r="BG1718" s="230">
        <f>IF(N1718="zákl. přenesená",J1718,0)</f>
        <v>0</v>
      </c>
      <c r="BH1718" s="230">
        <f>IF(N1718="sníž. přenesená",J1718,0)</f>
        <v>0</v>
      </c>
      <c r="BI1718" s="230">
        <f>IF(N1718="nulová",J1718,0)</f>
        <v>0</v>
      </c>
      <c r="BJ1718" s="17" t="s">
        <v>88</v>
      </c>
      <c r="BK1718" s="230">
        <f>ROUND(I1718*H1718,2)</f>
        <v>0</v>
      </c>
      <c r="BL1718" s="17" t="s">
        <v>131</v>
      </c>
      <c r="BM1718" s="229" t="s">
        <v>1261</v>
      </c>
    </row>
    <row r="1719" s="2" customFormat="1">
      <c r="A1719" s="38"/>
      <c r="B1719" s="39"/>
      <c r="C1719" s="40"/>
      <c r="D1719" s="231" t="s">
        <v>132</v>
      </c>
      <c r="E1719" s="40"/>
      <c r="F1719" s="232" t="s">
        <v>972</v>
      </c>
      <c r="G1719" s="40"/>
      <c r="H1719" s="40"/>
      <c r="I1719" s="233"/>
      <c r="J1719" s="40"/>
      <c r="K1719" s="40"/>
      <c r="L1719" s="44"/>
      <c r="M1719" s="234"/>
      <c r="N1719" s="235"/>
      <c r="O1719" s="91"/>
      <c r="P1719" s="91"/>
      <c r="Q1719" s="91"/>
      <c r="R1719" s="91"/>
      <c r="S1719" s="91"/>
      <c r="T1719" s="92"/>
      <c r="U1719" s="38"/>
      <c r="V1719" s="38"/>
      <c r="W1719" s="38"/>
      <c r="X1719" s="38"/>
      <c r="Y1719" s="38"/>
      <c r="Z1719" s="38"/>
      <c r="AA1719" s="38"/>
      <c r="AB1719" s="38"/>
      <c r="AC1719" s="38"/>
      <c r="AD1719" s="38"/>
      <c r="AE1719" s="38"/>
      <c r="AT1719" s="17" t="s">
        <v>132</v>
      </c>
      <c r="AU1719" s="17" t="s">
        <v>90</v>
      </c>
    </row>
    <row r="1720" s="2" customFormat="1" ht="14.4" customHeight="1">
      <c r="A1720" s="38"/>
      <c r="B1720" s="39"/>
      <c r="C1720" s="218" t="s">
        <v>1262</v>
      </c>
      <c r="D1720" s="218" t="s">
        <v>126</v>
      </c>
      <c r="E1720" s="219" t="s">
        <v>1263</v>
      </c>
      <c r="F1720" s="220" t="s">
        <v>1264</v>
      </c>
      <c r="G1720" s="221" t="s">
        <v>209</v>
      </c>
      <c r="H1720" s="222">
        <v>0</v>
      </c>
      <c r="I1720" s="223"/>
      <c r="J1720" s="224">
        <f>ROUND(I1720*H1720,2)</f>
        <v>0</v>
      </c>
      <c r="K1720" s="220" t="s">
        <v>130</v>
      </c>
      <c r="L1720" s="44"/>
      <c r="M1720" s="225" t="s">
        <v>1</v>
      </c>
      <c r="N1720" s="226" t="s">
        <v>45</v>
      </c>
      <c r="O1720" s="91"/>
      <c r="P1720" s="227">
        <f>O1720*H1720</f>
        <v>0</v>
      </c>
      <c r="Q1720" s="227">
        <v>0</v>
      </c>
      <c r="R1720" s="227">
        <f>Q1720*H1720</f>
        <v>0</v>
      </c>
      <c r="S1720" s="227">
        <v>0</v>
      </c>
      <c r="T1720" s="228">
        <f>S1720*H1720</f>
        <v>0</v>
      </c>
      <c r="U1720" s="38"/>
      <c r="V1720" s="38"/>
      <c r="W1720" s="38"/>
      <c r="X1720" s="38"/>
      <c r="Y1720" s="38"/>
      <c r="Z1720" s="38"/>
      <c r="AA1720" s="38"/>
      <c r="AB1720" s="38"/>
      <c r="AC1720" s="38"/>
      <c r="AD1720" s="38"/>
      <c r="AE1720" s="38"/>
      <c r="AR1720" s="229" t="s">
        <v>131</v>
      </c>
      <c r="AT1720" s="229" t="s">
        <v>126</v>
      </c>
      <c r="AU1720" s="229" t="s">
        <v>90</v>
      </c>
      <c r="AY1720" s="17" t="s">
        <v>124</v>
      </c>
      <c r="BE1720" s="230">
        <f>IF(N1720="základní",J1720,0)</f>
        <v>0</v>
      </c>
      <c r="BF1720" s="230">
        <f>IF(N1720="snížená",J1720,0)</f>
        <v>0</v>
      </c>
      <c r="BG1720" s="230">
        <f>IF(N1720="zákl. přenesená",J1720,0)</f>
        <v>0</v>
      </c>
      <c r="BH1720" s="230">
        <f>IF(N1720="sníž. přenesená",J1720,0)</f>
        <v>0</v>
      </c>
      <c r="BI1720" s="230">
        <f>IF(N1720="nulová",J1720,0)</f>
        <v>0</v>
      </c>
      <c r="BJ1720" s="17" t="s">
        <v>88</v>
      </c>
      <c r="BK1720" s="230">
        <f>ROUND(I1720*H1720,2)</f>
        <v>0</v>
      </c>
      <c r="BL1720" s="17" t="s">
        <v>131</v>
      </c>
      <c r="BM1720" s="229" t="s">
        <v>1265</v>
      </c>
    </row>
    <row r="1721" s="2" customFormat="1">
      <c r="A1721" s="38"/>
      <c r="B1721" s="39"/>
      <c r="C1721" s="40"/>
      <c r="D1721" s="231" t="s">
        <v>132</v>
      </c>
      <c r="E1721" s="40"/>
      <c r="F1721" s="232" t="s">
        <v>1264</v>
      </c>
      <c r="G1721" s="40"/>
      <c r="H1721" s="40"/>
      <c r="I1721" s="233"/>
      <c r="J1721" s="40"/>
      <c r="K1721" s="40"/>
      <c r="L1721" s="44"/>
      <c r="M1721" s="234"/>
      <c r="N1721" s="235"/>
      <c r="O1721" s="91"/>
      <c r="P1721" s="91"/>
      <c r="Q1721" s="91"/>
      <c r="R1721" s="91"/>
      <c r="S1721" s="91"/>
      <c r="T1721" s="92"/>
      <c r="U1721" s="38"/>
      <c r="V1721" s="38"/>
      <c r="W1721" s="38"/>
      <c r="X1721" s="38"/>
      <c r="Y1721" s="38"/>
      <c r="Z1721" s="38"/>
      <c r="AA1721" s="38"/>
      <c r="AB1721" s="38"/>
      <c r="AC1721" s="38"/>
      <c r="AD1721" s="38"/>
      <c r="AE1721" s="38"/>
      <c r="AT1721" s="17" t="s">
        <v>132</v>
      </c>
      <c r="AU1721" s="17" t="s">
        <v>90</v>
      </c>
    </row>
    <row r="1722" s="2" customFormat="1" ht="14.4" customHeight="1">
      <c r="A1722" s="38"/>
      <c r="B1722" s="39"/>
      <c r="C1722" s="218" t="s">
        <v>783</v>
      </c>
      <c r="D1722" s="218" t="s">
        <v>126</v>
      </c>
      <c r="E1722" s="219" t="s">
        <v>1266</v>
      </c>
      <c r="F1722" s="220" t="s">
        <v>1267</v>
      </c>
      <c r="G1722" s="221" t="s">
        <v>209</v>
      </c>
      <c r="H1722" s="222">
        <v>0</v>
      </c>
      <c r="I1722" s="223"/>
      <c r="J1722" s="224">
        <f>ROUND(I1722*H1722,2)</f>
        <v>0</v>
      </c>
      <c r="K1722" s="220" t="s">
        <v>130</v>
      </c>
      <c r="L1722" s="44"/>
      <c r="M1722" s="225" t="s">
        <v>1</v>
      </c>
      <c r="N1722" s="226" t="s">
        <v>45</v>
      </c>
      <c r="O1722" s="91"/>
      <c r="P1722" s="227">
        <f>O1722*H1722</f>
        <v>0</v>
      </c>
      <c r="Q1722" s="227">
        <v>0</v>
      </c>
      <c r="R1722" s="227">
        <f>Q1722*H1722</f>
        <v>0</v>
      </c>
      <c r="S1722" s="227">
        <v>0</v>
      </c>
      <c r="T1722" s="228">
        <f>S1722*H1722</f>
        <v>0</v>
      </c>
      <c r="U1722" s="38"/>
      <c r="V1722" s="38"/>
      <c r="W1722" s="38"/>
      <c r="X1722" s="38"/>
      <c r="Y1722" s="38"/>
      <c r="Z1722" s="38"/>
      <c r="AA1722" s="38"/>
      <c r="AB1722" s="38"/>
      <c r="AC1722" s="38"/>
      <c r="AD1722" s="38"/>
      <c r="AE1722" s="38"/>
      <c r="AR1722" s="229" t="s">
        <v>131</v>
      </c>
      <c r="AT1722" s="229" t="s">
        <v>126</v>
      </c>
      <c r="AU1722" s="229" t="s">
        <v>90</v>
      </c>
      <c r="AY1722" s="17" t="s">
        <v>124</v>
      </c>
      <c r="BE1722" s="230">
        <f>IF(N1722="základní",J1722,0)</f>
        <v>0</v>
      </c>
      <c r="BF1722" s="230">
        <f>IF(N1722="snížená",J1722,0)</f>
        <v>0</v>
      </c>
      <c r="BG1722" s="230">
        <f>IF(N1722="zákl. přenesená",J1722,0)</f>
        <v>0</v>
      </c>
      <c r="BH1722" s="230">
        <f>IF(N1722="sníž. přenesená",J1722,0)</f>
        <v>0</v>
      </c>
      <c r="BI1722" s="230">
        <f>IF(N1722="nulová",J1722,0)</f>
        <v>0</v>
      </c>
      <c r="BJ1722" s="17" t="s">
        <v>88</v>
      </c>
      <c r="BK1722" s="230">
        <f>ROUND(I1722*H1722,2)</f>
        <v>0</v>
      </c>
      <c r="BL1722" s="17" t="s">
        <v>131</v>
      </c>
      <c r="BM1722" s="229" t="s">
        <v>1268</v>
      </c>
    </row>
    <row r="1723" s="2" customFormat="1">
      <c r="A1723" s="38"/>
      <c r="B1723" s="39"/>
      <c r="C1723" s="40"/>
      <c r="D1723" s="231" t="s">
        <v>132</v>
      </c>
      <c r="E1723" s="40"/>
      <c r="F1723" s="232" t="s">
        <v>1267</v>
      </c>
      <c r="G1723" s="40"/>
      <c r="H1723" s="40"/>
      <c r="I1723" s="233"/>
      <c r="J1723" s="40"/>
      <c r="K1723" s="40"/>
      <c r="L1723" s="44"/>
      <c r="M1723" s="234"/>
      <c r="N1723" s="235"/>
      <c r="O1723" s="91"/>
      <c r="P1723" s="91"/>
      <c r="Q1723" s="91"/>
      <c r="R1723" s="91"/>
      <c r="S1723" s="91"/>
      <c r="T1723" s="92"/>
      <c r="U1723" s="38"/>
      <c r="V1723" s="38"/>
      <c r="W1723" s="38"/>
      <c r="X1723" s="38"/>
      <c r="Y1723" s="38"/>
      <c r="Z1723" s="38"/>
      <c r="AA1723" s="38"/>
      <c r="AB1723" s="38"/>
      <c r="AC1723" s="38"/>
      <c r="AD1723" s="38"/>
      <c r="AE1723" s="38"/>
      <c r="AT1723" s="17" t="s">
        <v>132</v>
      </c>
      <c r="AU1723" s="17" t="s">
        <v>90</v>
      </c>
    </row>
    <row r="1724" s="2" customFormat="1" ht="14.4" customHeight="1">
      <c r="A1724" s="38"/>
      <c r="B1724" s="39"/>
      <c r="C1724" s="268" t="s">
        <v>1269</v>
      </c>
      <c r="D1724" s="268" t="s">
        <v>170</v>
      </c>
      <c r="E1724" s="269" t="s">
        <v>1270</v>
      </c>
      <c r="F1724" s="270" t="s">
        <v>1271</v>
      </c>
      <c r="G1724" s="271" t="s">
        <v>209</v>
      </c>
      <c r="H1724" s="272">
        <v>0</v>
      </c>
      <c r="I1724" s="273"/>
      <c r="J1724" s="274">
        <f>ROUND(I1724*H1724,2)</f>
        <v>0</v>
      </c>
      <c r="K1724" s="270" t="s">
        <v>390</v>
      </c>
      <c r="L1724" s="275"/>
      <c r="M1724" s="276" t="s">
        <v>1</v>
      </c>
      <c r="N1724" s="277" t="s">
        <v>45</v>
      </c>
      <c r="O1724" s="91"/>
      <c r="P1724" s="227">
        <f>O1724*H1724</f>
        <v>0</v>
      </c>
      <c r="Q1724" s="227">
        <v>0</v>
      </c>
      <c r="R1724" s="227">
        <f>Q1724*H1724</f>
        <v>0</v>
      </c>
      <c r="S1724" s="227">
        <v>0</v>
      </c>
      <c r="T1724" s="228">
        <f>S1724*H1724</f>
        <v>0</v>
      </c>
      <c r="U1724" s="38"/>
      <c r="V1724" s="38"/>
      <c r="W1724" s="38"/>
      <c r="X1724" s="38"/>
      <c r="Y1724" s="38"/>
      <c r="Z1724" s="38"/>
      <c r="AA1724" s="38"/>
      <c r="AB1724" s="38"/>
      <c r="AC1724" s="38"/>
      <c r="AD1724" s="38"/>
      <c r="AE1724" s="38"/>
      <c r="AR1724" s="229" t="s">
        <v>152</v>
      </c>
      <c r="AT1724" s="229" t="s">
        <v>170</v>
      </c>
      <c r="AU1724" s="229" t="s">
        <v>90</v>
      </c>
      <c r="AY1724" s="17" t="s">
        <v>124</v>
      </c>
      <c r="BE1724" s="230">
        <f>IF(N1724="základní",J1724,0)</f>
        <v>0</v>
      </c>
      <c r="BF1724" s="230">
        <f>IF(N1724="snížená",J1724,0)</f>
        <v>0</v>
      </c>
      <c r="BG1724" s="230">
        <f>IF(N1724="zákl. přenesená",J1724,0)</f>
        <v>0</v>
      </c>
      <c r="BH1724" s="230">
        <f>IF(N1724="sníž. přenesená",J1724,0)</f>
        <v>0</v>
      </c>
      <c r="BI1724" s="230">
        <f>IF(N1724="nulová",J1724,0)</f>
        <v>0</v>
      </c>
      <c r="BJ1724" s="17" t="s">
        <v>88</v>
      </c>
      <c r="BK1724" s="230">
        <f>ROUND(I1724*H1724,2)</f>
        <v>0</v>
      </c>
      <c r="BL1724" s="17" t="s">
        <v>131</v>
      </c>
      <c r="BM1724" s="229" t="s">
        <v>1272</v>
      </c>
    </row>
    <row r="1725" s="2" customFormat="1">
      <c r="A1725" s="38"/>
      <c r="B1725" s="39"/>
      <c r="C1725" s="40"/>
      <c r="D1725" s="231" t="s">
        <v>132</v>
      </c>
      <c r="E1725" s="40"/>
      <c r="F1725" s="232" t="s">
        <v>1271</v>
      </c>
      <c r="G1725" s="40"/>
      <c r="H1725" s="40"/>
      <c r="I1725" s="233"/>
      <c r="J1725" s="40"/>
      <c r="K1725" s="40"/>
      <c r="L1725" s="44"/>
      <c r="M1725" s="234"/>
      <c r="N1725" s="235"/>
      <c r="O1725" s="91"/>
      <c r="P1725" s="91"/>
      <c r="Q1725" s="91"/>
      <c r="R1725" s="91"/>
      <c r="S1725" s="91"/>
      <c r="T1725" s="92"/>
      <c r="U1725" s="38"/>
      <c r="V1725" s="38"/>
      <c r="W1725" s="38"/>
      <c r="X1725" s="38"/>
      <c r="Y1725" s="38"/>
      <c r="Z1725" s="38"/>
      <c r="AA1725" s="38"/>
      <c r="AB1725" s="38"/>
      <c r="AC1725" s="38"/>
      <c r="AD1725" s="38"/>
      <c r="AE1725" s="38"/>
      <c r="AT1725" s="17" t="s">
        <v>132</v>
      </c>
      <c r="AU1725" s="17" t="s">
        <v>90</v>
      </c>
    </row>
    <row r="1726" s="2" customFormat="1" ht="14.4" customHeight="1">
      <c r="A1726" s="38"/>
      <c r="B1726" s="39"/>
      <c r="C1726" s="268" t="s">
        <v>787</v>
      </c>
      <c r="D1726" s="268" t="s">
        <v>170</v>
      </c>
      <c r="E1726" s="269" t="s">
        <v>1273</v>
      </c>
      <c r="F1726" s="270" t="s">
        <v>1274</v>
      </c>
      <c r="G1726" s="271" t="s">
        <v>1275</v>
      </c>
      <c r="H1726" s="272">
        <v>0</v>
      </c>
      <c r="I1726" s="273"/>
      <c r="J1726" s="274">
        <f>ROUND(I1726*H1726,2)</f>
        <v>0</v>
      </c>
      <c r="K1726" s="270" t="s">
        <v>390</v>
      </c>
      <c r="L1726" s="275"/>
      <c r="M1726" s="276" t="s">
        <v>1</v>
      </c>
      <c r="N1726" s="277" t="s">
        <v>45</v>
      </c>
      <c r="O1726" s="91"/>
      <c r="P1726" s="227">
        <f>O1726*H1726</f>
        <v>0</v>
      </c>
      <c r="Q1726" s="227">
        <v>0</v>
      </c>
      <c r="R1726" s="227">
        <f>Q1726*H1726</f>
        <v>0</v>
      </c>
      <c r="S1726" s="227">
        <v>0</v>
      </c>
      <c r="T1726" s="228">
        <f>S1726*H1726</f>
        <v>0</v>
      </c>
      <c r="U1726" s="38"/>
      <c r="V1726" s="38"/>
      <c r="W1726" s="38"/>
      <c r="X1726" s="38"/>
      <c r="Y1726" s="38"/>
      <c r="Z1726" s="38"/>
      <c r="AA1726" s="38"/>
      <c r="AB1726" s="38"/>
      <c r="AC1726" s="38"/>
      <c r="AD1726" s="38"/>
      <c r="AE1726" s="38"/>
      <c r="AR1726" s="229" t="s">
        <v>152</v>
      </c>
      <c r="AT1726" s="229" t="s">
        <v>170</v>
      </c>
      <c r="AU1726" s="229" t="s">
        <v>90</v>
      </c>
      <c r="AY1726" s="17" t="s">
        <v>124</v>
      </c>
      <c r="BE1726" s="230">
        <f>IF(N1726="základní",J1726,0)</f>
        <v>0</v>
      </c>
      <c r="BF1726" s="230">
        <f>IF(N1726="snížená",J1726,0)</f>
        <v>0</v>
      </c>
      <c r="BG1726" s="230">
        <f>IF(N1726="zákl. přenesená",J1726,0)</f>
        <v>0</v>
      </c>
      <c r="BH1726" s="230">
        <f>IF(N1726="sníž. přenesená",J1726,0)</f>
        <v>0</v>
      </c>
      <c r="BI1726" s="230">
        <f>IF(N1726="nulová",J1726,0)</f>
        <v>0</v>
      </c>
      <c r="BJ1726" s="17" t="s">
        <v>88</v>
      </c>
      <c r="BK1726" s="230">
        <f>ROUND(I1726*H1726,2)</f>
        <v>0</v>
      </c>
      <c r="BL1726" s="17" t="s">
        <v>131</v>
      </c>
      <c r="BM1726" s="229" t="s">
        <v>1276</v>
      </c>
    </row>
    <row r="1727" s="2" customFormat="1">
      <c r="A1727" s="38"/>
      <c r="B1727" s="39"/>
      <c r="C1727" s="40"/>
      <c r="D1727" s="231" t="s">
        <v>132</v>
      </c>
      <c r="E1727" s="40"/>
      <c r="F1727" s="232" t="s">
        <v>1274</v>
      </c>
      <c r="G1727" s="40"/>
      <c r="H1727" s="40"/>
      <c r="I1727" s="233"/>
      <c r="J1727" s="40"/>
      <c r="K1727" s="40"/>
      <c r="L1727" s="44"/>
      <c r="M1727" s="234"/>
      <c r="N1727" s="235"/>
      <c r="O1727" s="91"/>
      <c r="P1727" s="91"/>
      <c r="Q1727" s="91"/>
      <c r="R1727" s="91"/>
      <c r="S1727" s="91"/>
      <c r="T1727" s="92"/>
      <c r="U1727" s="38"/>
      <c r="V1727" s="38"/>
      <c r="W1727" s="38"/>
      <c r="X1727" s="38"/>
      <c r="Y1727" s="38"/>
      <c r="Z1727" s="38"/>
      <c r="AA1727" s="38"/>
      <c r="AB1727" s="38"/>
      <c r="AC1727" s="38"/>
      <c r="AD1727" s="38"/>
      <c r="AE1727" s="38"/>
      <c r="AT1727" s="17" t="s">
        <v>132</v>
      </c>
      <c r="AU1727" s="17" t="s">
        <v>90</v>
      </c>
    </row>
    <row r="1728" s="2" customFormat="1" ht="14.4" customHeight="1">
      <c r="A1728" s="38"/>
      <c r="B1728" s="39"/>
      <c r="C1728" s="268" t="s">
        <v>1277</v>
      </c>
      <c r="D1728" s="268" t="s">
        <v>170</v>
      </c>
      <c r="E1728" s="269" t="s">
        <v>1278</v>
      </c>
      <c r="F1728" s="270" t="s">
        <v>1279</v>
      </c>
      <c r="G1728" s="271" t="s">
        <v>1275</v>
      </c>
      <c r="H1728" s="272">
        <v>0</v>
      </c>
      <c r="I1728" s="273"/>
      <c r="J1728" s="274">
        <f>ROUND(I1728*H1728,2)</f>
        <v>0</v>
      </c>
      <c r="K1728" s="270" t="s">
        <v>390</v>
      </c>
      <c r="L1728" s="275"/>
      <c r="M1728" s="276" t="s">
        <v>1</v>
      </c>
      <c r="N1728" s="277" t="s">
        <v>45</v>
      </c>
      <c r="O1728" s="91"/>
      <c r="P1728" s="227">
        <f>O1728*H1728</f>
        <v>0</v>
      </c>
      <c r="Q1728" s="227">
        <v>0</v>
      </c>
      <c r="R1728" s="227">
        <f>Q1728*H1728</f>
        <v>0</v>
      </c>
      <c r="S1728" s="227">
        <v>0</v>
      </c>
      <c r="T1728" s="228">
        <f>S1728*H1728</f>
        <v>0</v>
      </c>
      <c r="U1728" s="38"/>
      <c r="V1728" s="38"/>
      <c r="W1728" s="38"/>
      <c r="X1728" s="38"/>
      <c r="Y1728" s="38"/>
      <c r="Z1728" s="38"/>
      <c r="AA1728" s="38"/>
      <c r="AB1728" s="38"/>
      <c r="AC1728" s="38"/>
      <c r="AD1728" s="38"/>
      <c r="AE1728" s="38"/>
      <c r="AR1728" s="229" t="s">
        <v>152</v>
      </c>
      <c r="AT1728" s="229" t="s">
        <v>170</v>
      </c>
      <c r="AU1728" s="229" t="s">
        <v>90</v>
      </c>
      <c r="AY1728" s="17" t="s">
        <v>124</v>
      </c>
      <c r="BE1728" s="230">
        <f>IF(N1728="základní",J1728,0)</f>
        <v>0</v>
      </c>
      <c r="BF1728" s="230">
        <f>IF(N1728="snížená",J1728,0)</f>
        <v>0</v>
      </c>
      <c r="BG1728" s="230">
        <f>IF(N1728="zákl. přenesená",J1728,0)</f>
        <v>0</v>
      </c>
      <c r="BH1728" s="230">
        <f>IF(N1728="sníž. přenesená",J1728,0)</f>
        <v>0</v>
      </c>
      <c r="BI1728" s="230">
        <f>IF(N1728="nulová",J1728,0)</f>
        <v>0</v>
      </c>
      <c r="BJ1728" s="17" t="s">
        <v>88</v>
      </c>
      <c r="BK1728" s="230">
        <f>ROUND(I1728*H1728,2)</f>
        <v>0</v>
      </c>
      <c r="BL1728" s="17" t="s">
        <v>131</v>
      </c>
      <c r="BM1728" s="229" t="s">
        <v>1280</v>
      </c>
    </row>
    <row r="1729" s="2" customFormat="1">
      <c r="A1729" s="38"/>
      <c r="B1729" s="39"/>
      <c r="C1729" s="40"/>
      <c r="D1729" s="231" t="s">
        <v>132</v>
      </c>
      <c r="E1729" s="40"/>
      <c r="F1729" s="232" t="s">
        <v>1279</v>
      </c>
      <c r="G1729" s="40"/>
      <c r="H1729" s="40"/>
      <c r="I1729" s="233"/>
      <c r="J1729" s="40"/>
      <c r="K1729" s="40"/>
      <c r="L1729" s="44"/>
      <c r="M1729" s="234"/>
      <c r="N1729" s="235"/>
      <c r="O1729" s="91"/>
      <c r="P1729" s="91"/>
      <c r="Q1729" s="91"/>
      <c r="R1729" s="91"/>
      <c r="S1729" s="91"/>
      <c r="T1729" s="92"/>
      <c r="U1729" s="38"/>
      <c r="V1729" s="38"/>
      <c r="W1729" s="38"/>
      <c r="X1729" s="38"/>
      <c r="Y1729" s="38"/>
      <c r="Z1729" s="38"/>
      <c r="AA1729" s="38"/>
      <c r="AB1729" s="38"/>
      <c r="AC1729" s="38"/>
      <c r="AD1729" s="38"/>
      <c r="AE1729" s="38"/>
      <c r="AT1729" s="17" t="s">
        <v>132</v>
      </c>
      <c r="AU1729" s="17" t="s">
        <v>90</v>
      </c>
    </row>
    <row r="1730" s="2" customFormat="1" ht="14.4" customHeight="1">
      <c r="A1730" s="38"/>
      <c r="B1730" s="39"/>
      <c r="C1730" s="268" t="s">
        <v>791</v>
      </c>
      <c r="D1730" s="268" t="s">
        <v>170</v>
      </c>
      <c r="E1730" s="269" t="s">
        <v>1281</v>
      </c>
      <c r="F1730" s="270" t="s">
        <v>1282</v>
      </c>
      <c r="G1730" s="271" t="s">
        <v>209</v>
      </c>
      <c r="H1730" s="272">
        <v>0</v>
      </c>
      <c r="I1730" s="273"/>
      <c r="J1730" s="274">
        <f>ROUND(I1730*H1730,2)</f>
        <v>0</v>
      </c>
      <c r="K1730" s="270" t="s">
        <v>390</v>
      </c>
      <c r="L1730" s="275"/>
      <c r="M1730" s="276" t="s">
        <v>1</v>
      </c>
      <c r="N1730" s="277" t="s">
        <v>45</v>
      </c>
      <c r="O1730" s="91"/>
      <c r="P1730" s="227">
        <f>O1730*H1730</f>
        <v>0</v>
      </c>
      <c r="Q1730" s="227">
        <v>0</v>
      </c>
      <c r="R1730" s="227">
        <f>Q1730*H1730</f>
        <v>0</v>
      </c>
      <c r="S1730" s="227">
        <v>0</v>
      </c>
      <c r="T1730" s="228">
        <f>S1730*H1730</f>
        <v>0</v>
      </c>
      <c r="U1730" s="38"/>
      <c r="V1730" s="38"/>
      <c r="W1730" s="38"/>
      <c r="X1730" s="38"/>
      <c r="Y1730" s="38"/>
      <c r="Z1730" s="38"/>
      <c r="AA1730" s="38"/>
      <c r="AB1730" s="38"/>
      <c r="AC1730" s="38"/>
      <c r="AD1730" s="38"/>
      <c r="AE1730" s="38"/>
      <c r="AR1730" s="229" t="s">
        <v>152</v>
      </c>
      <c r="AT1730" s="229" t="s">
        <v>170</v>
      </c>
      <c r="AU1730" s="229" t="s">
        <v>90</v>
      </c>
      <c r="AY1730" s="17" t="s">
        <v>124</v>
      </c>
      <c r="BE1730" s="230">
        <f>IF(N1730="základní",J1730,0)</f>
        <v>0</v>
      </c>
      <c r="BF1730" s="230">
        <f>IF(N1730="snížená",J1730,0)</f>
        <v>0</v>
      </c>
      <c r="BG1730" s="230">
        <f>IF(N1730="zákl. přenesená",J1730,0)</f>
        <v>0</v>
      </c>
      <c r="BH1730" s="230">
        <f>IF(N1730="sníž. přenesená",J1730,0)</f>
        <v>0</v>
      </c>
      <c r="BI1730" s="230">
        <f>IF(N1730="nulová",J1730,0)</f>
        <v>0</v>
      </c>
      <c r="BJ1730" s="17" t="s">
        <v>88</v>
      </c>
      <c r="BK1730" s="230">
        <f>ROUND(I1730*H1730,2)</f>
        <v>0</v>
      </c>
      <c r="BL1730" s="17" t="s">
        <v>131</v>
      </c>
      <c r="BM1730" s="229" t="s">
        <v>1283</v>
      </c>
    </row>
    <row r="1731" s="2" customFormat="1">
      <c r="A1731" s="38"/>
      <c r="B1731" s="39"/>
      <c r="C1731" s="40"/>
      <c r="D1731" s="231" t="s">
        <v>132</v>
      </c>
      <c r="E1731" s="40"/>
      <c r="F1731" s="232" t="s">
        <v>1282</v>
      </c>
      <c r="G1731" s="40"/>
      <c r="H1731" s="40"/>
      <c r="I1731" s="233"/>
      <c r="J1731" s="40"/>
      <c r="K1731" s="40"/>
      <c r="L1731" s="44"/>
      <c r="M1731" s="234"/>
      <c r="N1731" s="235"/>
      <c r="O1731" s="91"/>
      <c r="P1731" s="91"/>
      <c r="Q1731" s="91"/>
      <c r="R1731" s="91"/>
      <c r="S1731" s="91"/>
      <c r="T1731" s="92"/>
      <c r="U1731" s="38"/>
      <c r="V1731" s="38"/>
      <c r="W1731" s="38"/>
      <c r="X1731" s="38"/>
      <c r="Y1731" s="38"/>
      <c r="Z1731" s="38"/>
      <c r="AA1731" s="38"/>
      <c r="AB1731" s="38"/>
      <c r="AC1731" s="38"/>
      <c r="AD1731" s="38"/>
      <c r="AE1731" s="38"/>
      <c r="AT1731" s="17" t="s">
        <v>132</v>
      </c>
      <c r="AU1731" s="17" t="s">
        <v>90</v>
      </c>
    </row>
    <row r="1732" s="2" customFormat="1" ht="14.4" customHeight="1">
      <c r="A1732" s="38"/>
      <c r="B1732" s="39"/>
      <c r="C1732" s="268" t="s">
        <v>1284</v>
      </c>
      <c r="D1732" s="268" t="s">
        <v>170</v>
      </c>
      <c r="E1732" s="269" t="s">
        <v>1285</v>
      </c>
      <c r="F1732" s="270" t="s">
        <v>1286</v>
      </c>
      <c r="G1732" s="271" t="s">
        <v>209</v>
      </c>
      <c r="H1732" s="272">
        <v>0</v>
      </c>
      <c r="I1732" s="273"/>
      <c r="J1732" s="274">
        <f>ROUND(I1732*H1732,2)</f>
        <v>0</v>
      </c>
      <c r="K1732" s="270" t="s">
        <v>390</v>
      </c>
      <c r="L1732" s="275"/>
      <c r="M1732" s="276" t="s">
        <v>1</v>
      </c>
      <c r="N1732" s="277" t="s">
        <v>45</v>
      </c>
      <c r="O1732" s="91"/>
      <c r="P1732" s="227">
        <f>O1732*H1732</f>
        <v>0</v>
      </c>
      <c r="Q1732" s="227">
        <v>0</v>
      </c>
      <c r="R1732" s="227">
        <f>Q1732*H1732</f>
        <v>0</v>
      </c>
      <c r="S1732" s="227">
        <v>0</v>
      </c>
      <c r="T1732" s="228">
        <f>S1732*H1732</f>
        <v>0</v>
      </c>
      <c r="U1732" s="38"/>
      <c r="V1732" s="38"/>
      <c r="W1732" s="38"/>
      <c r="X1732" s="38"/>
      <c r="Y1732" s="38"/>
      <c r="Z1732" s="38"/>
      <c r="AA1732" s="38"/>
      <c r="AB1732" s="38"/>
      <c r="AC1732" s="38"/>
      <c r="AD1732" s="38"/>
      <c r="AE1732" s="38"/>
      <c r="AR1732" s="229" t="s">
        <v>152</v>
      </c>
      <c r="AT1732" s="229" t="s">
        <v>170</v>
      </c>
      <c r="AU1732" s="229" t="s">
        <v>90</v>
      </c>
      <c r="AY1732" s="17" t="s">
        <v>124</v>
      </c>
      <c r="BE1732" s="230">
        <f>IF(N1732="základní",J1732,0)</f>
        <v>0</v>
      </c>
      <c r="BF1732" s="230">
        <f>IF(N1732="snížená",J1732,0)</f>
        <v>0</v>
      </c>
      <c r="BG1732" s="230">
        <f>IF(N1732="zákl. přenesená",J1732,0)</f>
        <v>0</v>
      </c>
      <c r="BH1732" s="230">
        <f>IF(N1732="sníž. přenesená",J1732,0)</f>
        <v>0</v>
      </c>
      <c r="BI1732" s="230">
        <f>IF(N1732="nulová",J1732,0)</f>
        <v>0</v>
      </c>
      <c r="BJ1732" s="17" t="s">
        <v>88</v>
      </c>
      <c r="BK1732" s="230">
        <f>ROUND(I1732*H1732,2)</f>
        <v>0</v>
      </c>
      <c r="BL1732" s="17" t="s">
        <v>131</v>
      </c>
      <c r="BM1732" s="229" t="s">
        <v>1287</v>
      </c>
    </row>
    <row r="1733" s="2" customFormat="1">
      <c r="A1733" s="38"/>
      <c r="B1733" s="39"/>
      <c r="C1733" s="40"/>
      <c r="D1733" s="231" t="s">
        <v>132</v>
      </c>
      <c r="E1733" s="40"/>
      <c r="F1733" s="232" t="s">
        <v>1286</v>
      </c>
      <c r="G1733" s="40"/>
      <c r="H1733" s="40"/>
      <c r="I1733" s="233"/>
      <c r="J1733" s="40"/>
      <c r="K1733" s="40"/>
      <c r="L1733" s="44"/>
      <c r="M1733" s="234"/>
      <c r="N1733" s="235"/>
      <c r="O1733" s="91"/>
      <c r="P1733" s="91"/>
      <c r="Q1733" s="91"/>
      <c r="R1733" s="91"/>
      <c r="S1733" s="91"/>
      <c r="T1733" s="92"/>
      <c r="U1733" s="38"/>
      <c r="V1733" s="38"/>
      <c r="W1733" s="38"/>
      <c r="X1733" s="38"/>
      <c r="Y1733" s="38"/>
      <c r="Z1733" s="38"/>
      <c r="AA1733" s="38"/>
      <c r="AB1733" s="38"/>
      <c r="AC1733" s="38"/>
      <c r="AD1733" s="38"/>
      <c r="AE1733" s="38"/>
      <c r="AT1733" s="17" t="s">
        <v>132</v>
      </c>
      <c r="AU1733" s="17" t="s">
        <v>90</v>
      </c>
    </row>
    <row r="1734" s="2" customFormat="1" ht="14.4" customHeight="1">
      <c r="A1734" s="38"/>
      <c r="B1734" s="39"/>
      <c r="C1734" s="268" t="s">
        <v>796</v>
      </c>
      <c r="D1734" s="268" t="s">
        <v>170</v>
      </c>
      <c r="E1734" s="269" t="s">
        <v>1288</v>
      </c>
      <c r="F1734" s="270" t="s">
        <v>1289</v>
      </c>
      <c r="G1734" s="271" t="s">
        <v>209</v>
      </c>
      <c r="H1734" s="272">
        <v>0</v>
      </c>
      <c r="I1734" s="273"/>
      <c r="J1734" s="274">
        <f>ROUND(I1734*H1734,2)</f>
        <v>0</v>
      </c>
      <c r="K1734" s="270" t="s">
        <v>390</v>
      </c>
      <c r="L1734" s="275"/>
      <c r="M1734" s="276" t="s">
        <v>1</v>
      </c>
      <c r="N1734" s="277" t="s">
        <v>45</v>
      </c>
      <c r="O1734" s="91"/>
      <c r="P1734" s="227">
        <f>O1734*H1734</f>
        <v>0</v>
      </c>
      <c r="Q1734" s="227">
        <v>0</v>
      </c>
      <c r="R1734" s="227">
        <f>Q1734*H1734</f>
        <v>0</v>
      </c>
      <c r="S1734" s="227">
        <v>0</v>
      </c>
      <c r="T1734" s="228">
        <f>S1734*H1734</f>
        <v>0</v>
      </c>
      <c r="U1734" s="38"/>
      <c r="V1734" s="38"/>
      <c r="W1734" s="38"/>
      <c r="X1734" s="38"/>
      <c r="Y1734" s="38"/>
      <c r="Z1734" s="38"/>
      <c r="AA1734" s="38"/>
      <c r="AB1734" s="38"/>
      <c r="AC1734" s="38"/>
      <c r="AD1734" s="38"/>
      <c r="AE1734" s="38"/>
      <c r="AR1734" s="229" t="s">
        <v>152</v>
      </c>
      <c r="AT1734" s="229" t="s">
        <v>170</v>
      </c>
      <c r="AU1734" s="229" t="s">
        <v>90</v>
      </c>
      <c r="AY1734" s="17" t="s">
        <v>124</v>
      </c>
      <c r="BE1734" s="230">
        <f>IF(N1734="základní",J1734,0)</f>
        <v>0</v>
      </c>
      <c r="BF1734" s="230">
        <f>IF(N1734="snížená",J1734,0)</f>
        <v>0</v>
      </c>
      <c r="BG1734" s="230">
        <f>IF(N1734="zákl. přenesená",J1734,0)</f>
        <v>0</v>
      </c>
      <c r="BH1734" s="230">
        <f>IF(N1734="sníž. přenesená",J1734,0)</f>
        <v>0</v>
      </c>
      <c r="BI1734" s="230">
        <f>IF(N1734="nulová",J1734,0)</f>
        <v>0</v>
      </c>
      <c r="BJ1734" s="17" t="s">
        <v>88</v>
      </c>
      <c r="BK1734" s="230">
        <f>ROUND(I1734*H1734,2)</f>
        <v>0</v>
      </c>
      <c r="BL1734" s="17" t="s">
        <v>131</v>
      </c>
      <c r="BM1734" s="229" t="s">
        <v>1290</v>
      </c>
    </row>
    <row r="1735" s="2" customFormat="1">
      <c r="A1735" s="38"/>
      <c r="B1735" s="39"/>
      <c r="C1735" s="40"/>
      <c r="D1735" s="231" t="s">
        <v>132</v>
      </c>
      <c r="E1735" s="40"/>
      <c r="F1735" s="232" t="s">
        <v>1289</v>
      </c>
      <c r="G1735" s="40"/>
      <c r="H1735" s="40"/>
      <c r="I1735" s="233"/>
      <c r="J1735" s="40"/>
      <c r="K1735" s="40"/>
      <c r="L1735" s="44"/>
      <c r="M1735" s="234"/>
      <c r="N1735" s="235"/>
      <c r="O1735" s="91"/>
      <c r="P1735" s="91"/>
      <c r="Q1735" s="91"/>
      <c r="R1735" s="91"/>
      <c r="S1735" s="91"/>
      <c r="T1735" s="92"/>
      <c r="U1735" s="38"/>
      <c r="V1735" s="38"/>
      <c r="W1735" s="38"/>
      <c r="X1735" s="38"/>
      <c r="Y1735" s="38"/>
      <c r="Z1735" s="38"/>
      <c r="AA1735" s="38"/>
      <c r="AB1735" s="38"/>
      <c r="AC1735" s="38"/>
      <c r="AD1735" s="38"/>
      <c r="AE1735" s="38"/>
      <c r="AT1735" s="17" t="s">
        <v>132</v>
      </c>
      <c r="AU1735" s="17" t="s">
        <v>90</v>
      </c>
    </row>
    <row r="1736" s="2" customFormat="1" ht="14.4" customHeight="1">
      <c r="A1736" s="38"/>
      <c r="B1736" s="39"/>
      <c r="C1736" s="268" t="s">
        <v>1291</v>
      </c>
      <c r="D1736" s="268" t="s">
        <v>170</v>
      </c>
      <c r="E1736" s="269" t="s">
        <v>1292</v>
      </c>
      <c r="F1736" s="270" t="s">
        <v>1293</v>
      </c>
      <c r="G1736" s="271" t="s">
        <v>209</v>
      </c>
      <c r="H1736" s="272">
        <v>0</v>
      </c>
      <c r="I1736" s="273"/>
      <c r="J1736" s="274">
        <f>ROUND(I1736*H1736,2)</f>
        <v>0</v>
      </c>
      <c r="K1736" s="270" t="s">
        <v>390</v>
      </c>
      <c r="L1736" s="275"/>
      <c r="M1736" s="276" t="s">
        <v>1</v>
      </c>
      <c r="N1736" s="277" t="s">
        <v>45</v>
      </c>
      <c r="O1736" s="91"/>
      <c r="P1736" s="227">
        <f>O1736*H1736</f>
        <v>0</v>
      </c>
      <c r="Q1736" s="227">
        <v>0</v>
      </c>
      <c r="R1736" s="227">
        <f>Q1736*H1736</f>
        <v>0</v>
      </c>
      <c r="S1736" s="227">
        <v>0</v>
      </c>
      <c r="T1736" s="228">
        <f>S1736*H1736</f>
        <v>0</v>
      </c>
      <c r="U1736" s="38"/>
      <c r="V1736" s="38"/>
      <c r="W1736" s="38"/>
      <c r="X1736" s="38"/>
      <c r="Y1736" s="38"/>
      <c r="Z1736" s="38"/>
      <c r="AA1736" s="38"/>
      <c r="AB1736" s="38"/>
      <c r="AC1736" s="38"/>
      <c r="AD1736" s="38"/>
      <c r="AE1736" s="38"/>
      <c r="AR1736" s="229" t="s">
        <v>152</v>
      </c>
      <c r="AT1736" s="229" t="s">
        <v>170</v>
      </c>
      <c r="AU1736" s="229" t="s">
        <v>90</v>
      </c>
      <c r="AY1736" s="17" t="s">
        <v>124</v>
      </c>
      <c r="BE1736" s="230">
        <f>IF(N1736="základní",J1736,0)</f>
        <v>0</v>
      </c>
      <c r="BF1736" s="230">
        <f>IF(N1736="snížená",J1736,0)</f>
        <v>0</v>
      </c>
      <c r="BG1736" s="230">
        <f>IF(N1736="zákl. přenesená",J1736,0)</f>
        <v>0</v>
      </c>
      <c r="BH1736" s="230">
        <f>IF(N1736="sníž. přenesená",J1736,0)</f>
        <v>0</v>
      </c>
      <c r="BI1736" s="230">
        <f>IF(N1736="nulová",J1736,0)</f>
        <v>0</v>
      </c>
      <c r="BJ1736" s="17" t="s">
        <v>88</v>
      </c>
      <c r="BK1736" s="230">
        <f>ROUND(I1736*H1736,2)</f>
        <v>0</v>
      </c>
      <c r="BL1736" s="17" t="s">
        <v>131</v>
      </c>
      <c r="BM1736" s="229" t="s">
        <v>1294</v>
      </c>
    </row>
    <row r="1737" s="2" customFormat="1">
      <c r="A1737" s="38"/>
      <c r="B1737" s="39"/>
      <c r="C1737" s="40"/>
      <c r="D1737" s="231" t="s">
        <v>132</v>
      </c>
      <c r="E1737" s="40"/>
      <c r="F1737" s="232" t="s">
        <v>1293</v>
      </c>
      <c r="G1737" s="40"/>
      <c r="H1737" s="40"/>
      <c r="I1737" s="233"/>
      <c r="J1737" s="40"/>
      <c r="K1737" s="40"/>
      <c r="L1737" s="44"/>
      <c r="M1737" s="234"/>
      <c r="N1737" s="235"/>
      <c r="O1737" s="91"/>
      <c r="P1737" s="91"/>
      <c r="Q1737" s="91"/>
      <c r="R1737" s="91"/>
      <c r="S1737" s="91"/>
      <c r="T1737" s="92"/>
      <c r="U1737" s="38"/>
      <c r="V1737" s="38"/>
      <c r="W1737" s="38"/>
      <c r="X1737" s="38"/>
      <c r="Y1737" s="38"/>
      <c r="Z1737" s="38"/>
      <c r="AA1737" s="38"/>
      <c r="AB1737" s="38"/>
      <c r="AC1737" s="38"/>
      <c r="AD1737" s="38"/>
      <c r="AE1737" s="38"/>
      <c r="AT1737" s="17" t="s">
        <v>132</v>
      </c>
      <c r="AU1737" s="17" t="s">
        <v>90</v>
      </c>
    </row>
    <row r="1738" s="2" customFormat="1" ht="14.4" customHeight="1">
      <c r="A1738" s="38"/>
      <c r="B1738" s="39"/>
      <c r="C1738" s="268" t="s">
        <v>799</v>
      </c>
      <c r="D1738" s="268" t="s">
        <v>170</v>
      </c>
      <c r="E1738" s="269" t="s">
        <v>1295</v>
      </c>
      <c r="F1738" s="270" t="s">
        <v>1296</v>
      </c>
      <c r="G1738" s="271" t="s">
        <v>209</v>
      </c>
      <c r="H1738" s="272">
        <v>0</v>
      </c>
      <c r="I1738" s="273"/>
      <c r="J1738" s="274">
        <f>ROUND(I1738*H1738,2)</f>
        <v>0</v>
      </c>
      <c r="K1738" s="270" t="s">
        <v>390</v>
      </c>
      <c r="L1738" s="275"/>
      <c r="M1738" s="276" t="s">
        <v>1</v>
      </c>
      <c r="N1738" s="277" t="s">
        <v>45</v>
      </c>
      <c r="O1738" s="91"/>
      <c r="P1738" s="227">
        <f>O1738*H1738</f>
        <v>0</v>
      </c>
      <c r="Q1738" s="227">
        <v>0</v>
      </c>
      <c r="R1738" s="227">
        <f>Q1738*H1738</f>
        <v>0</v>
      </c>
      <c r="S1738" s="227">
        <v>0</v>
      </c>
      <c r="T1738" s="228">
        <f>S1738*H1738</f>
        <v>0</v>
      </c>
      <c r="U1738" s="38"/>
      <c r="V1738" s="38"/>
      <c r="W1738" s="38"/>
      <c r="X1738" s="38"/>
      <c r="Y1738" s="38"/>
      <c r="Z1738" s="38"/>
      <c r="AA1738" s="38"/>
      <c r="AB1738" s="38"/>
      <c r="AC1738" s="38"/>
      <c r="AD1738" s="38"/>
      <c r="AE1738" s="38"/>
      <c r="AR1738" s="229" t="s">
        <v>152</v>
      </c>
      <c r="AT1738" s="229" t="s">
        <v>170</v>
      </c>
      <c r="AU1738" s="229" t="s">
        <v>90</v>
      </c>
      <c r="AY1738" s="17" t="s">
        <v>124</v>
      </c>
      <c r="BE1738" s="230">
        <f>IF(N1738="základní",J1738,0)</f>
        <v>0</v>
      </c>
      <c r="BF1738" s="230">
        <f>IF(N1738="snížená",J1738,0)</f>
        <v>0</v>
      </c>
      <c r="BG1738" s="230">
        <f>IF(N1738="zákl. přenesená",J1738,0)</f>
        <v>0</v>
      </c>
      <c r="BH1738" s="230">
        <f>IF(N1738="sníž. přenesená",J1738,0)</f>
        <v>0</v>
      </c>
      <c r="BI1738" s="230">
        <f>IF(N1738="nulová",J1738,0)</f>
        <v>0</v>
      </c>
      <c r="BJ1738" s="17" t="s">
        <v>88</v>
      </c>
      <c r="BK1738" s="230">
        <f>ROUND(I1738*H1738,2)</f>
        <v>0</v>
      </c>
      <c r="BL1738" s="17" t="s">
        <v>131</v>
      </c>
      <c r="BM1738" s="229" t="s">
        <v>1297</v>
      </c>
    </row>
    <row r="1739" s="2" customFormat="1">
      <c r="A1739" s="38"/>
      <c r="B1739" s="39"/>
      <c r="C1739" s="40"/>
      <c r="D1739" s="231" t="s">
        <v>132</v>
      </c>
      <c r="E1739" s="40"/>
      <c r="F1739" s="232" t="s">
        <v>1296</v>
      </c>
      <c r="G1739" s="40"/>
      <c r="H1739" s="40"/>
      <c r="I1739" s="233"/>
      <c r="J1739" s="40"/>
      <c r="K1739" s="40"/>
      <c r="L1739" s="44"/>
      <c r="M1739" s="234"/>
      <c r="N1739" s="235"/>
      <c r="O1739" s="91"/>
      <c r="P1739" s="91"/>
      <c r="Q1739" s="91"/>
      <c r="R1739" s="91"/>
      <c r="S1739" s="91"/>
      <c r="T1739" s="92"/>
      <c r="U1739" s="38"/>
      <c r="V1739" s="38"/>
      <c r="W1739" s="38"/>
      <c r="X1739" s="38"/>
      <c r="Y1739" s="38"/>
      <c r="Z1739" s="38"/>
      <c r="AA1739" s="38"/>
      <c r="AB1739" s="38"/>
      <c r="AC1739" s="38"/>
      <c r="AD1739" s="38"/>
      <c r="AE1739" s="38"/>
      <c r="AT1739" s="17" t="s">
        <v>132</v>
      </c>
      <c r="AU1739" s="17" t="s">
        <v>90</v>
      </c>
    </row>
    <row r="1740" s="2" customFormat="1" ht="14.4" customHeight="1">
      <c r="A1740" s="38"/>
      <c r="B1740" s="39"/>
      <c r="C1740" s="268" t="s">
        <v>1298</v>
      </c>
      <c r="D1740" s="268" t="s">
        <v>170</v>
      </c>
      <c r="E1740" s="269" t="s">
        <v>1299</v>
      </c>
      <c r="F1740" s="270" t="s">
        <v>1300</v>
      </c>
      <c r="G1740" s="271" t="s">
        <v>209</v>
      </c>
      <c r="H1740" s="272">
        <v>0</v>
      </c>
      <c r="I1740" s="273"/>
      <c r="J1740" s="274">
        <f>ROUND(I1740*H1740,2)</f>
        <v>0</v>
      </c>
      <c r="K1740" s="270" t="s">
        <v>390</v>
      </c>
      <c r="L1740" s="275"/>
      <c r="M1740" s="276" t="s">
        <v>1</v>
      </c>
      <c r="N1740" s="277" t="s">
        <v>45</v>
      </c>
      <c r="O1740" s="91"/>
      <c r="P1740" s="227">
        <f>O1740*H1740</f>
        <v>0</v>
      </c>
      <c r="Q1740" s="227">
        <v>0</v>
      </c>
      <c r="R1740" s="227">
        <f>Q1740*H1740</f>
        <v>0</v>
      </c>
      <c r="S1740" s="227">
        <v>0</v>
      </c>
      <c r="T1740" s="228">
        <f>S1740*H1740</f>
        <v>0</v>
      </c>
      <c r="U1740" s="38"/>
      <c r="V1740" s="38"/>
      <c r="W1740" s="38"/>
      <c r="X1740" s="38"/>
      <c r="Y1740" s="38"/>
      <c r="Z1740" s="38"/>
      <c r="AA1740" s="38"/>
      <c r="AB1740" s="38"/>
      <c r="AC1740" s="38"/>
      <c r="AD1740" s="38"/>
      <c r="AE1740" s="38"/>
      <c r="AR1740" s="229" t="s">
        <v>152</v>
      </c>
      <c r="AT1740" s="229" t="s">
        <v>170</v>
      </c>
      <c r="AU1740" s="229" t="s">
        <v>90</v>
      </c>
      <c r="AY1740" s="17" t="s">
        <v>124</v>
      </c>
      <c r="BE1740" s="230">
        <f>IF(N1740="základní",J1740,0)</f>
        <v>0</v>
      </c>
      <c r="BF1740" s="230">
        <f>IF(N1740="snížená",J1740,0)</f>
        <v>0</v>
      </c>
      <c r="BG1740" s="230">
        <f>IF(N1740="zákl. přenesená",J1740,0)</f>
        <v>0</v>
      </c>
      <c r="BH1740" s="230">
        <f>IF(N1740="sníž. přenesená",J1740,0)</f>
        <v>0</v>
      </c>
      <c r="BI1740" s="230">
        <f>IF(N1740="nulová",J1740,0)</f>
        <v>0</v>
      </c>
      <c r="BJ1740" s="17" t="s">
        <v>88</v>
      </c>
      <c r="BK1740" s="230">
        <f>ROUND(I1740*H1740,2)</f>
        <v>0</v>
      </c>
      <c r="BL1740" s="17" t="s">
        <v>131</v>
      </c>
      <c r="BM1740" s="229" t="s">
        <v>1301</v>
      </c>
    </row>
    <row r="1741" s="2" customFormat="1">
      <c r="A1741" s="38"/>
      <c r="B1741" s="39"/>
      <c r="C1741" s="40"/>
      <c r="D1741" s="231" t="s">
        <v>132</v>
      </c>
      <c r="E1741" s="40"/>
      <c r="F1741" s="232" t="s">
        <v>1300</v>
      </c>
      <c r="G1741" s="40"/>
      <c r="H1741" s="40"/>
      <c r="I1741" s="233"/>
      <c r="J1741" s="40"/>
      <c r="K1741" s="40"/>
      <c r="L1741" s="44"/>
      <c r="M1741" s="234"/>
      <c r="N1741" s="235"/>
      <c r="O1741" s="91"/>
      <c r="P1741" s="91"/>
      <c r="Q1741" s="91"/>
      <c r="R1741" s="91"/>
      <c r="S1741" s="91"/>
      <c r="T1741" s="92"/>
      <c r="U1741" s="38"/>
      <c r="V1741" s="38"/>
      <c r="W1741" s="38"/>
      <c r="X1741" s="38"/>
      <c r="Y1741" s="38"/>
      <c r="Z1741" s="38"/>
      <c r="AA1741" s="38"/>
      <c r="AB1741" s="38"/>
      <c r="AC1741" s="38"/>
      <c r="AD1741" s="38"/>
      <c r="AE1741" s="38"/>
      <c r="AT1741" s="17" t="s">
        <v>132</v>
      </c>
      <c r="AU1741" s="17" t="s">
        <v>90</v>
      </c>
    </row>
    <row r="1742" s="2" customFormat="1" ht="14.4" customHeight="1">
      <c r="A1742" s="38"/>
      <c r="B1742" s="39"/>
      <c r="C1742" s="268" t="s">
        <v>803</v>
      </c>
      <c r="D1742" s="268" t="s">
        <v>170</v>
      </c>
      <c r="E1742" s="269" t="s">
        <v>1302</v>
      </c>
      <c r="F1742" s="270" t="s">
        <v>1303</v>
      </c>
      <c r="G1742" s="271" t="s">
        <v>209</v>
      </c>
      <c r="H1742" s="272">
        <v>0</v>
      </c>
      <c r="I1742" s="273"/>
      <c r="J1742" s="274">
        <f>ROUND(I1742*H1742,2)</f>
        <v>0</v>
      </c>
      <c r="K1742" s="270" t="s">
        <v>390</v>
      </c>
      <c r="L1742" s="275"/>
      <c r="M1742" s="276" t="s">
        <v>1</v>
      </c>
      <c r="N1742" s="277" t="s">
        <v>45</v>
      </c>
      <c r="O1742" s="91"/>
      <c r="P1742" s="227">
        <f>O1742*H1742</f>
        <v>0</v>
      </c>
      <c r="Q1742" s="227">
        <v>0</v>
      </c>
      <c r="R1742" s="227">
        <f>Q1742*H1742</f>
        <v>0</v>
      </c>
      <c r="S1742" s="227">
        <v>0</v>
      </c>
      <c r="T1742" s="228">
        <f>S1742*H1742</f>
        <v>0</v>
      </c>
      <c r="U1742" s="38"/>
      <c r="V1742" s="38"/>
      <c r="W1742" s="38"/>
      <c r="X1742" s="38"/>
      <c r="Y1742" s="38"/>
      <c r="Z1742" s="38"/>
      <c r="AA1742" s="38"/>
      <c r="AB1742" s="38"/>
      <c r="AC1742" s="38"/>
      <c r="AD1742" s="38"/>
      <c r="AE1742" s="38"/>
      <c r="AR1742" s="229" t="s">
        <v>152</v>
      </c>
      <c r="AT1742" s="229" t="s">
        <v>170</v>
      </c>
      <c r="AU1742" s="229" t="s">
        <v>90</v>
      </c>
      <c r="AY1742" s="17" t="s">
        <v>124</v>
      </c>
      <c r="BE1742" s="230">
        <f>IF(N1742="základní",J1742,0)</f>
        <v>0</v>
      </c>
      <c r="BF1742" s="230">
        <f>IF(N1742="snížená",J1742,0)</f>
        <v>0</v>
      </c>
      <c r="BG1742" s="230">
        <f>IF(N1742="zákl. přenesená",J1742,0)</f>
        <v>0</v>
      </c>
      <c r="BH1742" s="230">
        <f>IF(N1742="sníž. přenesená",J1742,0)</f>
        <v>0</v>
      </c>
      <c r="BI1742" s="230">
        <f>IF(N1742="nulová",J1742,0)</f>
        <v>0</v>
      </c>
      <c r="BJ1742" s="17" t="s">
        <v>88</v>
      </c>
      <c r="BK1742" s="230">
        <f>ROUND(I1742*H1742,2)</f>
        <v>0</v>
      </c>
      <c r="BL1742" s="17" t="s">
        <v>131</v>
      </c>
      <c r="BM1742" s="229" t="s">
        <v>1304</v>
      </c>
    </row>
    <row r="1743" s="2" customFormat="1">
      <c r="A1743" s="38"/>
      <c r="B1743" s="39"/>
      <c r="C1743" s="40"/>
      <c r="D1743" s="231" t="s">
        <v>132</v>
      </c>
      <c r="E1743" s="40"/>
      <c r="F1743" s="232" t="s">
        <v>1303</v>
      </c>
      <c r="G1743" s="40"/>
      <c r="H1743" s="40"/>
      <c r="I1743" s="233"/>
      <c r="J1743" s="40"/>
      <c r="K1743" s="40"/>
      <c r="L1743" s="44"/>
      <c r="M1743" s="234"/>
      <c r="N1743" s="235"/>
      <c r="O1743" s="91"/>
      <c r="P1743" s="91"/>
      <c r="Q1743" s="91"/>
      <c r="R1743" s="91"/>
      <c r="S1743" s="91"/>
      <c r="T1743" s="92"/>
      <c r="U1743" s="38"/>
      <c r="V1743" s="38"/>
      <c r="W1743" s="38"/>
      <c r="X1743" s="38"/>
      <c r="Y1743" s="38"/>
      <c r="Z1743" s="38"/>
      <c r="AA1743" s="38"/>
      <c r="AB1743" s="38"/>
      <c r="AC1743" s="38"/>
      <c r="AD1743" s="38"/>
      <c r="AE1743" s="38"/>
      <c r="AT1743" s="17" t="s">
        <v>132</v>
      </c>
      <c r="AU1743" s="17" t="s">
        <v>90</v>
      </c>
    </row>
    <row r="1744" s="2" customFormat="1" ht="14.4" customHeight="1">
      <c r="A1744" s="38"/>
      <c r="B1744" s="39"/>
      <c r="C1744" s="268" t="s">
        <v>1305</v>
      </c>
      <c r="D1744" s="268" t="s">
        <v>170</v>
      </c>
      <c r="E1744" s="269" t="s">
        <v>1306</v>
      </c>
      <c r="F1744" s="270" t="s">
        <v>1307</v>
      </c>
      <c r="G1744" s="271" t="s">
        <v>209</v>
      </c>
      <c r="H1744" s="272">
        <v>0</v>
      </c>
      <c r="I1744" s="273"/>
      <c r="J1744" s="274">
        <f>ROUND(I1744*H1744,2)</f>
        <v>0</v>
      </c>
      <c r="K1744" s="270" t="s">
        <v>390</v>
      </c>
      <c r="L1744" s="275"/>
      <c r="M1744" s="276" t="s">
        <v>1</v>
      </c>
      <c r="N1744" s="277" t="s">
        <v>45</v>
      </c>
      <c r="O1744" s="91"/>
      <c r="P1744" s="227">
        <f>O1744*H1744</f>
        <v>0</v>
      </c>
      <c r="Q1744" s="227">
        <v>0</v>
      </c>
      <c r="R1744" s="227">
        <f>Q1744*H1744</f>
        <v>0</v>
      </c>
      <c r="S1744" s="227">
        <v>0</v>
      </c>
      <c r="T1744" s="228">
        <f>S1744*H1744</f>
        <v>0</v>
      </c>
      <c r="U1744" s="38"/>
      <c r="V1744" s="38"/>
      <c r="W1744" s="38"/>
      <c r="X1744" s="38"/>
      <c r="Y1744" s="38"/>
      <c r="Z1744" s="38"/>
      <c r="AA1744" s="38"/>
      <c r="AB1744" s="38"/>
      <c r="AC1744" s="38"/>
      <c r="AD1744" s="38"/>
      <c r="AE1744" s="38"/>
      <c r="AR1744" s="229" t="s">
        <v>152</v>
      </c>
      <c r="AT1744" s="229" t="s">
        <v>170</v>
      </c>
      <c r="AU1744" s="229" t="s">
        <v>90</v>
      </c>
      <c r="AY1744" s="17" t="s">
        <v>124</v>
      </c>
      <c r="BE1744" s="230">
        <f>IF(N1744="základní",J1744,0)</f>
        <v>0</v>
      </c>
      <c r="BF1744" s="230">
        <f>IF(N1744="snížená",J1744,0)</f>
        <v>0</v>
      </c>
      <c r="BG1744" s="230">
        <f>IF(N1744="zákl. přenesená",J1744,0)</f>
        <v>0</v>
      </c>
      <c r="BH1744" s="230">
        <f>IF(N1744="sníž. přenesená",J1744,0)</f>
        <v>0</v>
      </c>
      <c r="BI1744" s="230">
        <f>IF(N1744="nulová",J1744,0)</f>
        <v>0</v>
      </c>
      <c r="BJ1744" s="17" t="s">
        <v>88</v>
      </c>
      <c r="BK1744" s="230">
        <f>ROUND(I1744*H1744,2)</f>
        <v>0</v>
      </c>
      <c r="BL1744" s="17" t="s">
        <v>131</v>
      </c>
      <c r="BM1744" s="229" t="s">
        <v>1308</v>
      </c>
    </row>
    <row r="1745" s="2" customFormat="1">
      <c r="A1745" s="38"/>
      <c r="B1745" s="39"/>
      <c r="C1745" s="40"/>
      <c r="D1745" s="231" t="s">
        <v>132</v>
      </c>
      <c r="E1745" s="40"/>
      <c r="F1745" s="232" t="s">
        <v>1307</v>
      </c>
      <c r="G1745" s="40"/>
      <c r="H1745" s="40"/>
      <c r="I1745" s="233"/>
      <c r="J1745" s="40"/>
      <c r="K1745" s="40"/>
      <c r="L1745" s="44"/>
      <c r="M1745" s="234"/>
      <c r="N1745" s="235"/>
      <c r="O1745" s="91"/>
      <c r="P1745" s="91"/>
      <c r="Q1745" s="91"/>
      <c r="R1745" s="91"/>
      <c r="S1745" s="91"/>
      <c r="T1745" s="92"/>
      <c r="U1745" s="38"/>
      <c r="V1745" s="38"/>
      <c r="W1745" s="38"/>
      <c r="X1745" s="38"/>
      <c r="Y1745" s="38"/>
      <c r="Z1745" s="38"/>
      <c r="AA1745" s="38"/>
      <c r="AB1745" s="38"/>
      <c r="AC1745" s="38"/>
      <c r="AD1745" s="38"/>
      <c r="AE1745" s="38"/>
      <c r="AT1745" s="17" t="s">
        <v>132</v>
      </c>
      <c r="AU1745" s="17" t="s">
        <v>90</v>
      </c>
    </row>
    <row r="1746" s="2" customFormat="1" ht="14.4" customHeight="1">
      <c r="A1746" s="38"/>
      <c r="B1746" s="39"/>
      <c r="C1746" s="268" t="s">
        <v>805</v>
      </c>
      <c r="D1746" s="268" t="s">
        <v>170</v>
      </c>
      <c r="E1746" s="269" t="s">
        <v>1309</v>
      </c>
      <c r="F1746" s="270" t="s">
        <v>1310</v>
      </c>
      <c r="G1746" s="271" t="s">
        <v>209</v>
      </c>
      <c r="H1746" s="272">
        <v>0</v>
      </c>
      <c r="I1746" s="273"/>
      <c r="J1746" s="274">
        <f>ROUND(I1746*H1746,2)</f>
        <v>0</v>
      </c>
      <c r="K1746" s="270" t="s">
        <v>390</v>
      </c>
      <c r="L1746" s="275"/>
      <c r="M1746" s="276" t="s">
        <v>1</v>
      </c>
      <c r="N1746" s="277" t="s">
        <v>45</v>
      </c>
      <c r="O1746" s="91"/>
      <c r="P1746" s="227">
        <f>O1746*H1746</f>
        <v>0</v>
      </c>
      <c r="Q1746" s="227">
        <v>0</v>
      </c>
      <c r="R1746" s="227">
        <f>Q1746*H1746</f>
        <v>0</v>
      </c>
      <c r="S1746" s="227">
        <v>0</v>
      </c>
      <c r="T1746" s="228">
        <f>S1746*H1746</f>
        <v>0</v>
      </c>
      <c r="U1746" s="38"/>
      <c r="V1746" s="38"/>
      <c r="W1746" s="38"/>
      <c r="X1746" s="38"/>
      <c r="Y1746" s="38"/>
      <c r="Z1746" s="38"/>
      <c r="AA1746" s="38"/>
      <c r="AB1746" s="38"/>
      <c r="AC1746" s="38"/>
      <c r="AD1746" s="38"/>
      <c r="AE1746" s="38"/>
      <c r="AR1746" s="229" t="s">
        <v>152</v>
      </c>
      <c r="AT1746" s="229" t="s">
        <v>170</v>
      </c>
      <c r="AU1746" s="229" t="s">
        <v>90</v>
      </c>
      <c r="AY1746" s="17" t="s">
        <v>124</v>
      </c>
      <c r="BE1746" s="230">
        <f>IF(N1746="základní",J1746,0)</f>
        <v>0</v>
      </c>
      <c r="BF1746" s="230">
        <f>IF(N1746="snížená",J1746,0)</f>
        <v>0</v>
      </c>
      <c r="BG1746" s="230">
        <f>IF(N1746="zákl. přenesená",J1746,0)</f>
        <v>0</v>
      </c>
      <c r="BH1746" s="230">
        <f>IF(N1746="sníž. přenesená",J1746,0)</f>
        <v>0</v>
      </c>
      <c r="BI1746" s="230">
        <f>IF(N1746="nulová",J1746,0)</f>
        <v>0</v>
      </c>
      <c r="BJ1746" s="17" t="s">
        <v>88</v>
      </c>
      <c r="BK1746" s="230">
        <f>ROUND(I1746*H1746,2)</f>
        <v>0</v>
      </c>
      <c r="BL1746" s="17" t="s">
        <v>131</v>
      </c>
      <c r="BM1746" s="229" t="s">
        <v>1311</v>
      </c>
    </row>
    <row r="1747" s="2" customFormat="1">
      <c r="A1747" s="38"/>
      <c r="B1747" s="39"/>
      <c r="C1747" s="40"/>
      <c r="D1747" s="231" t="s">
        <v>132</v>
      </c>
      <c r="E1747" s="40"/>
      <c r="F1747" s="232" t="s">
        <v>1310</v>
      </c>
      <c r="G1747" s="40"/>
      <c r="H1747" s="40"/>
      <c r="I1747" s="233"/>
      <c r="J1747" s="40"/>
      <c r="K1747" s="40"/>
      <c r="L1747" s="44"/>
      <c r="M1747" s="234"/>
      <c r="N1747" s="235"/>
      <c r="O1747" s="91"/>
      <c r="P1747" s="91"/>
      <c r="Q1747" s="91"/>
      <c r="R1747" s="91"/>
      <c r="S1747" s="91"/>
      <c r="T1747" s="92"/>
      <c r="U1747" s="38"/>
      <c r="V1747" s="38"/>
      <c r="W1747" s="38"/>
      <c r="X1747" s="38"/>
      <c r="Y1747" s="38"/>
      <c r="Z1747" s="38"/>
      <c r="AA1747" s="38"/>
      <c r="AB1747" s="38"/>
      <c r="AC1747" s="38"/>
      <c r="AD1747" s="38"/>
      <c r="AE1747" s="38"/>
      <c r="AT1747" s="17" t="s">
        <v>132</v>
      </c>
      <c r="AU1747" s="17" t="s">
        <v>90</v>
      </c>
    </row>
    <row r="1748" s="2" customFormat="1" ht="14.4" customHeight="1">
      <c r="A1748" s="38"/>
      <c r="B1748" s="39"/>
      <c r="C1748" s="268" t="s">
        <v>1312</v>
      </c>
      <c r="D1748" s="268" t="s">
        <v>170</v>
      </c>
      <c r="E1748" s="269" t="s">
        <v>1313</v>
      </c>
      <c r="F1748" s="270" t="s">
        <v>1314</v>
      </c>
      <c r="G1748" s="271" t="s">
        <v>209</v>
      </c>
      <c r="H1748" s="272">
        <v>0</v>
      </c>
      <c r="I1748" s="273"/>
      <c r="J1748" s="274">
        <f>ROUND(I1748*H1748,2)</f>
        <v>0</v>
      </c>
      <c r="K1748" s="270" t="s">
        <v>390</v>
      </c>
      <c r="L1748" s="275"/>
      <c r="M1748" s="276" t="s">
        <v>1</v>
      </c>
      <c r="N1748" s="277" t="s">
        <v>45</v>
      </c>
      <c r="O1748" s="91"/>
      <c r="P1748" s="227">
        <f>O1748*H1748</f>
        <v>0</v>
      </c>
      <c r="Q1748" s="227">
        <v>0</v>
      </c>
      <c r="R1748" s="227">
        <f>Q1748*H1748</f>
        <v>0</v>
      </c>
      <c r="S1748" s="227">
        <v>0</v>
      </c>
      <c r="T1748" s="228">
        <f>S1748*H1748</f>
        <v>0</v>
      </c>
      <c r="U1748" s="38"/>
      <c r="V1748" s="38"/>
      <c r="W1748" s="38"/>
      <c r="X1748" s="38"/>
      <c r="Y1748" s="38"/>
      <c r="Z1748" s="38"/>
      <c r="AA1748" s="38"/>
      <c r="AB1748" s="38"/>
      <c r="AC1748" s="38"/>
      <c r="AD1748" s="38"/>
      <c r="AE1748" s="38"/>
      <c r="AR1748" s="229" t="s">
        <v>152</v>
      </c>
      <c r="AT1748" s="229" t="s">
        <v>170</v>
      </c>
      <c r="AU1748" s="229" t="s">
        <v>90</v>
      </c>
      <c r="AY1748" s="17" t="s">
        <v>124</v>
      </c>
      <c r="BE1748" s="230">
        <f>IF(N1748="základní",J1748,0)</f>
        <v>0</v>
      </c>
      <c r="BF1748" s="230">
        <f>IF(N1748="snížená",J1748,0)</f>
        <v>0</v>
      </c>
      <c r="BG1748" s="230">
        <f>IF(N1748="zákl. přenesená",J1748,0)</f>
        <v>0</v>
      </c>
      <c r="BH1748" s="230">
        <f>IF(N1748="sníž. přenesená",J1748,0)</f>
        <v>0</v>
      </c>
      <c r="BI1748" s="230">
        <f>IF(N1748="nulová",J1748,0)</f>
        <v>0</v>
      </c>
      <c r="BJ1748" s="17" t="s">
        <v>88</v>
      </c>
      <c r="BK1748" s="230">
        <f>ROUND(I1748*H1748,2)</f>
        <v>0</v>
      </c>
      <c r="BL1748" s="17" t="s">
        <v>131</v>
      </c>
      <c r="BM1748" s="229" t="s">
        <v>1315</v>
      </c>
    </row>
    <row r="1749" s="2" customFormat="1">
      <c r="A1749" s="38"/>
      <c r="B1749" s="39"/>
      <c r="C1749" s="40"/>
      <c r="D1749" s="231" t="s">
        <v>132</v>
      </c>
      <c r="E1749" s="40"/>
      <c r="F1749" s="232" t="s">
        <v>1314</v>
      </c>
      <c r="G1749" s="40"/>
      <c r="H1749" s="40"/>
      <c r="I1749" s="233"/>
      <c r="J1749" s="40"/>
      <c r="K1749" s="40"/>
      <c r="L1749" s="44"/>
      <c r="M1749" s="234"/>
      <c r="N1749" s="235"/>
      <c r="O1749" s="91"/>
      <c r="P1749" s="91"/>
      <c r="Q1749" s="91"/>
      <c r="R1749" s="91"/>
      <c r="S1749" s="91"/>
      <c r="T1749" s="92"/>
      <c r="U1749" s="38"/>
      <c r="V1749" s="38"/>
      <c r="W1749" s="38"/>
      <c r="X1749" s="38"/>
      <c r="Y1749" s="38"/>
      <c r="Z1749" s="38"/>
      <c r="AA1749" s="38"/>
      <c r="AB1749" s="38"/>
      <c r="AC1749" s="38"/>
      <c r="AD1749" s="38"/>
      <c r="AE1749" s="38"/>
      <c r="AT1749" s="17" t="s">
        <v>132</v>
      </c>
      <c r="AU1749" s="17" t="s">
        <v>90</v>
      </c>
    </row>
    <row r="1750" s="2" customFormat="1" ht="14.4" customHeight="1">
      <c r="A1750" s="38"/>
      <c r="B1750" s="39"/>
      <c r="C1750" s="268" t="s">
        <v>810</v>
      </c>
      <c r="D1750" s="268" t="s">
        <v>170</v>
      </c>
      <c r="E1750" s="269" t="s">
        <v>1316</v>
      </c>
      <c r="F1750" s="270" t="s">
        <v>1317</v>
      </c>
      <c r="G1750" s="271" t="s">
        <v>209</v>
      </c>
      <c r="H1750" s="272">
        <v>0</v>
      </c>
      <c r="I1750" s="273"/>
      <c r="J1750" s="274">
        <f>ROUND(I1750*H1750,2)</f>
        <v>0</v>
      </c>
      <c r="K1750" s="270" t="s">
        <v>390</v>
      </c>
      <c r="L1750" s="275"/>
      <c r="M1750" s="276" t="s">
        <v>1</v>
      </c>
      <c r="N1750" s="277" t="s">
        <v>45</v>
      </c>
      <c r="O1750" s="91"/>
      <c r="P1750" s="227">
        <f>O1750*H1750</f>
        <v>0</v>
      </c>
      <c r="Q1750" s="227">
        <v>0</v>
      </c>
      <c r="R1750" s="227">
        <f>Q1750*H1750</f>
        <v>0</v>
      </c>
      <c r="S1750" s="227">
        <v>0</v>
      </c>
      <c r="T1750" s="228">
        <f>S1750*H1750</f>
        <v>0</v>
      </c>
      <c r="U1750" s="38"/>
      <c r="V1750" s="38"/>
      <c r="W1750" s="38"/>
      <c r="X1750" s="38"/>
      <c r="Y1750" s="38"/>
      <c r="Z1750" s="38"/>
      <c r="AA1750" s="38"/>
      <c r="AB1750" s="38"/>
      <c r="AC1750" s="38"/>
      <c r="AD1750" s="38"/>
      <c r="AE1750" s="38"/>
      <c r="AR1750" s="229" t="s">
        <v>152</v>
      </c>
      <c r="AT1750" s="229" t="s">
        <v>170</v>
      </c>
      <c r="AU1750" s="229" t="s">
        <v>90</v>
      </c>
      <c r="AY1750" s="17" t="s">
        <v>124</v>
      </c>
      <c r="BE1750" s="230">
        <f>IF(N1750="základní",J1750,0)</f>
        <v>0</v>
      </c>
      <c r="BF1750" s="230">
        <f>IF(N1750="snížená",J1750,0)</f>
        <v>0</v>
      </c>
      <c r="BG1750" s="230">
        <f>IF(N1750="zákl. přenesená",J1750,0)</f>
        <v>0</v>
      </c>
      <c r="BH1750" s="230">
        <f>IF(N1750="sníž. přenesená",J1750,0)</f>
        <v>0</v>
      </c>
      <c r="BI1750" s="230">
        <f>IF(N1750="nulová",J1750,0)</f>
        <v>0</v>
      </c>
      <c r="BJ1750" s="17" t="s">
        <v>88</v>
      </c>
      <c r="BK1750" s="230">
        <f>ROUND(I1750*H1750,2)</f>
        <v>0</v>
      </c>
      <c r="BL1750" s="17" t="s">
        <v>131</v>
      </c>
      <c r="BM1750" s="229" t="s">
        <v>1318</v>
      </c>
    </row>
    <row r="1751" s="2" customFormat="1">
      <c r="A1751" s="38"/>
      <c r="B1751" s="39"/>
      <c r="C1751" s="40"/>
      <c r="D1751" s="231" t="s">
        <v>132</v>
      </c>
      <c r="E1751" s="40"/>
      <c r="F1751" s="232" t="s">
        <v>1317</v>
      </c>
      <c r="G1751" s="40"/>
      <c r="H1751" s="40"/>
      <c r="I1751" s="233"/>
      <c r="J1751" s="40"/>
      <c r="K1751" s="40"/>
      <c r="L1751" s="44"/>
      <c r="M1751" s="234"/>
      <c r="N1751" s="235"/>
      <c r="O1751" s="91"/>
      <c r="P1751" s="91"/>
      <c r="Q1751" s="91"/>
      <c r="R1751" s="91"/>
      <c r="S1751" s="91"/>
      <c r="T1751" s="92"/>
      <c r="U1751" s="38"/>
      <c r="V1751" s="38"/>
      <c r="W1751" s="38"/>
      <c r="X1751" s="38"/>
      <c r="Y1751" s="38"/>
      <c r="Z1751" s="38"/>
      <c r="AA1751" s="38"/>
      <c r="AB1751" s="38"/>
      <c r="AC1751" s="38"/>
      <c r="AD1751" s="38"/>
      <c r="AE1751" s="38"/>
      <c r="AT1751" s="17" t="s">
        <v>132</v>
      </c>
      <c r="AU1751" s="17" t="s">
        <v>90</v>
      </c>
    </row>
    <row r="1752" s="2" customFormat="1" ht="14.4" customHeight="1">
      <c r="A1752" s="38"/>
      <c r="B1752" s="39"/>
      <c r="C1752" s="268" t="s">
        <v>1319</v>
      </c>
      <c r="D1752" s="268" t="s">
        <v>170</v>
      </c>
      <c r="E1752" s="269" t="s">
        <v>1320</v>
      </c>
      <c r="F1752" s="270" t="s">
        <v>1321</v>
      </c>
      <c r="G1752" s="271" t="s">
        <v>209</v>
      </c>
      <c r="H1752" s="272">
        <v>0</v>
      </c>
      <c r="I1752" s="273"/>
      <c r="J1752" s="274">
        <f>ROUND(I1752*H1752,2)</f>
        <v>0</v>
      </c>
      <c r="K1752" s="270" t="s">
        <v>390</v>
      </c>
      <c r="L1752" s="275"/>
      <c r="M1752" s="276" t="s">
        <v>1</v>
      </c>
      <c r="N1752" s="277" t="s">
        <v>45</v>
      </c>
      <c r="O1752" s="91"/>
      <c r="P1752" s="227">
        <f>O1752*H1752</f>
        <v>0</v>
      </c>
      <c r="Q1752" s="227">
        <v>0</v>
      </c>
      <c r="R1752" s="227">
        <f>Q1752*H1752</f>
        <v>0</v>
      </c>
      <c r="S1752" s="227">
        <v>0</v>
      </c>
      <c r="T1752" s="228">
        <f>S1752*H1752</f>
        <v>0</v>
      </c>
      <c r="U1752" s="38"/>
      <c r="V1752" s="38"/>
      <c r="W1752" s="38"/>
      <c r="X1752" s="38"/>
      <c r="Y1752" s="38"/>
      <c r="Z1752" s="38"/>
      <c r="AA1752" s="38"/>
      <c r="AB1752" s="38"/>
      <c r="AC1752" s="38"/>
      <c r="AD1752" s="38"/>
      <c r="AE1752" s="38"/>
      <c r="AR1752" s="229" t="s">
        <v>152</v>
      </c>
      <c r="AT1752" s="229" t="s">
        <v>170</v>
      </c>
      <c r="AU1752" s="229" t="s">
        <v>90</v>
      </c>
      <c r="AY1752" s="17" t="s">
        <v>124</v>
      </c>
      <c r="BE1752" s="230">
        <f>IF(N1752="základní",J1752,0)</f>
        <v>0</v>
      </c>
      <c r="BF1752" s="230">
        <f>IF(N1752="snížená",J1752,0)</f>
        <v>0</v>
      </c>
      <c r="BG1752" s="230">
        <f>IF(N1752="zákl. přenesená",J1752,0)</f>
        <v>0</v>
      </c>
      <c r="BH1752" s="230">
        <f>IF(N1752="sníž. přenesená",J1752,0)</f>
        <v>0</v>
      </c>
      <c r="BI1752" s="230">
        <f>IF(N1752="nulová",J1752,0)</f>
        <v>0</v>
      </c>
      <c r="BJ1752" s="17" t="s">
        <v>88</v>
      </c>
      <c r="BK1752" s="230">
        <f>ROUND(I1752*H1752,2)</f>
        <v>0</v>
      </c>
      <c r="BL1752" s="17" t="s">
        <v>131</v>
      </c>
      <c r="BM1752" s="229" t="s">
        <v>1322</v>
      </c>
    </row>
    <row r="1753" s="2" customFormat="1">
      <c r="A1753" s="38"/>
      <c r="B1753" s="39"/>
      <c r="C1753" s="40"/>
      <c r="D1753" s="231" t="s">
        <v>132</v>
      </c>
      <c r="E1753" s="40"/>
      <c r="F1753" s="232" t="s">
        <v>1321</v>
      </c>
      <c r="G1753" s="40"/>
      <c r="H1753" s="40"/>
      <c r="I1753" s="233"/>
      <c r="J1753" s="40"/>
      <c r="K1753" s="40"/>
      <c r="L1753" s="44"/>
      <c r="M1753" s="234"/>
      <c r="N1753" s="235"/>
      <c r="O1753" s="91"/>
      <c r="P1753" s="91"/>
      <c r="Q1753" s="91"/>
      <c r="R1753" s="91"/>
      <c r="S1753" s="91"/>
      <c r="T1753" s="92"/>
      <c r="U1753" s="38"/>
      <c r="V1753" s="38"/>
      <c r="W1753" s="38"/>
      <c r="X1753" s="38"/>
      <c r="Y1753" s="38"/>
      <c r="Z1753" s="38"/>
      <c r="AA1753" s="38"/>
      <c r="AB1753" s="38"/>
      <c r="AC1753" s="38"/>
      <c r="AD1753" s="38"/>
      <c r="AE1753" s="38"/>
      <c r="AT1753" s="17" t="s">
        <v>132</v>
      </c>
      <c r="AU1753" s="17" t="s">
        <v>90</v>
      </c>
    </row>
    <row r="1754" s="2" customFormat="1" ht="14.4" customHeight="1">
      <c r="A1754" s="38"/>
      <c r="B1754" s="39"/>
      <c r="C1754" s="268" t="s">
        <v>813</v>
      </c>
      <c r="D1754" s="268" t="s">
        <v>170</v>
      </c>
      <c r="E1754" s="269" t="s">
        <v>1323</v>
      </c>
      <c r="F1754" s="270" t="s">
        <v>1324</v>
      </c>
      <c r="G1754" s="271" t="s">
        <v>209</v>
      </c>
      <c r="H1754" s="272">
        <v>0</v>
      </c>
      <c r="I1754" s="273"/>
      <c r="J1754" s="274">
        <f>ROUND(I1754*H1754,2)</f>
        <v>0</v>
      </c>
      <c r="K1754" s="270" t="s">
        <v>390</v>
      </c>
      <c r="L1754" s="275"/>
      <c r="M1754" s="276" t="s">
        <v>1</v>
      </c>
      <c r="N1754" s="277" t="s">
        <v>45</v>
      </c>
      <c r="O1754" s="91"/>
      <c r="P1754" s="227">
        <f>O1754*H1754</f>
        <v>0</v>
      </c>
      <c r="Q1754" s="227">
        <v>0</v>
      </c>
      <c r="R1754" s="227">
        <f>Q1754*H1754</f>
        <v>0</v>
      </c>
      <c r="S1754" s="227">
        <v>0</v>
      </c>
      <c r="T1754" s="228">
        <f>S1754*H1754</f>
        <v>0</v>
      </c>
      <c r="U1754" s="38"/>
      <c r="V1754" s="38"/>
      <c r="W1754" s="38"/>
      <c r="X1754" s="38"/>
      <c r="Y1754" s="38"/>
      <c r="Z1754" s="38"/>
      <c r="AA1754" s="38"/>
      <c r="AB1754" s="38"/>
      <c r="AC1754" s="38"/>
      <c r="AD1754" s="38"/>
      <c r="AE1754" s="38"/>
      <c r="AR1754" s="229" t="s">
        <v>152</v>
      </c>
      <c r="AT1754" s="229" t="s">
        <v>170</v>
      </c>
      <c r="AU1754" s="229" t="s">
        <v>90</v>
      </c>
      <c r="AY1754" s="17" t="s">
        <v>124</v>
      </c>
      <c r="BE1754" s="230">
        <f>IF(N1754="základní",J1754,0)</f>
        <v>0</v>
      </c>
      <c r="BF1754" s="230">
        <f>IF(N1754="snížená",J1754,0)</f>
        <v>0</v>
      </c>
      <c r="BG1754" s="230">
        <f>IF(N1754="zákl. přenesená",J1754,0)</f>
        <v>0</v>
      </c>
      <c r="BH1754" s="230">
        <f>IF(N1754="sníž. přenesená",J1754,0)</f>
        <v>0</v>
      </c>
      <c r="BI1754" s="230">
        <f>IF(N1754="nulová",J1754,0)</f>
        <v>0</v>
      </c>
      <c r="BJ1754" s="17" t="s">
        <v>88</v>
      </c>
      <c r="BK1754" s="230">
        <f>ROUND(I1754*H1754,2)</f>
        <v>0</v>
      </c>
      <c r="BL1754" s="17" t="s">
        <v>131</v>
      </c>
      <c r="BM1754" s="229" t="s">
        <v>1325</v>
      </c>
    </row>
    <row r="1755" s="2" customFormat="1">
      <c r="A1755" s="38"/>
      <c r="B1755" s="39"/>
      <c r="C1755" s="40"/>
      <c r="D1755" s="231" t="s">
        <v>132</v>
      </c>
      <c r="E1755" s="40"/>
      <c r="F1755" s="232" t="s">
        <v>1324</v>
      </c>
      <c r="G1755" s="40"/>
      <c r="H1755" s="40"/>
      <c r="I1755" s="233"/>
      <c r="J1755" s="40"/>
      <c r="K1755" s="40"/>
      <c r="L1755" s="44"/>
      <c r="M1755" s="234"/>
      <c r="N1755" s="235"/>
      <c r="O1755" s="91"/>
      <c r="P1755" s="91"/>
      <c r="Q1755" s="91"/>
      <c r="R1755" s="91"/>
      <c r="S1755" s="91"/>
      <c r="T1755" s="92"/>
      <c r="U1755" s="38"/>
      <c r="V1755" s="38"/>
      <c r="W1755" s="38"/>
      <c r="X1755" s="38"/>
      <c r="Y1755" s="38"/>
      <c r="Z1755" s="38"/>
      <c r="AA1755" s="38"/>
      <c r="AB1755" s="38"/>
      <c r="AC1755" s="38"/>
      <c r="AD1755" s="38"/>
      <c r="AE1755" s="38"/>
      <c r="AT1755" s="17" t="s">
        <v>132</v>
      </c>
      <c r="AU1755" s="17" t="s">
        <v>90</v>
      </c>
    </row>
    <row r="1756" s="2" customFormat="1" ht="14.4" customHeight="1">
      <c r="A1756" s="38"/>
      <c r="B1756" s="39"/>
      <c r="C1756" s="268" t="s">
        <v>1326</v>
      </c>
      <c r="D1756" s="268" t="s">
        <v>170</v>
      </c>
      <c r="E1756" s="269" t="s">
        <v>1327</v>
      </c>
      <c r="F1756" s="270" t="s">
        <v>1328</v>
      </c>
      <c r="G1756" s="271" t="s">
        <v>209</v>
      </c>
      <c r="H1756" s="272">
        <v>0</v>
      </c>
      <c r="I1756" s="273"/>
      <c r="J1756" s="274">
        <f>ROUND(I1756*H1756,2)</f>
        <v>0</v>
      </c>
      <c r="K1756" s="270" t="s">
        <v>390</v>
      </c>
      <c r="L1756" s="275"/>
      <c r="M1756" s="276" t="s">
        <v>1</v>
      </c>
      <c r="N1756" s="277" t="s">
        <v>45</v>
      </c>
      <c r="O1756" s="91"/>
      <c r="P1756" s="227">
        <f>O1756*H1756</f>
        <v>0</v>
      </c>
      <c r="Q1756" s="227">
        <v>0</v>
      </c>
      <c r="R1756" s="227">
        <f>Q1756*H1756</f>
        <v>0</v>
      </c>
      <c r="S1756" s="227">
        <v>0</v>
      </c>
      <c r="T1756" s="228">
        <f>S1756*H1756</f>
        <v>0</v>
      </c>
      <c r="U1756" s="38"/>
      <c r="V1756" s="38"/>
      <c r="W1756" s="38"/>
      <c r="X1756" s="38"/>
      <c r="Y1756" s="38"/>
      <c r="Z1756" s="38"/>
      <c r="AA1756" s="38"/>
      <c r="AB1756" s="38"/>
      <c r="AC1756" s="38"/>
      <c r="AD1756" s="38"/>
      <c r="AE1756" s="38"/>
      <c r="AR1756" s="229" t="s">
        <v>152</v>
      </c>
      <c r="AT1756" s="229" t="s">
        <v>170</v>
      </c>
      <c r="AU1756" s="229" t="s">
        <v>90</v>
      </c>
      <c r="AY1756" s="17" t="s">
        <v>124</v>
      </c>
      <c r="BE1756" s="230">
        <f>IF(N1756="základní",J1756,0)</f>
        <v>0</v>
      </c>
      <c r="BF1756" s="230">
        <f>IF(N1756="snížená",J1756,0)</f>
        <v>0</v>
      </c>
      <c r="BG1756" s="230">
        <f>IF(N1756="zákl. přenesená",J1756,0)</f>
        <v>0</v>
      </c>
      <c r="BH1756" s="230">
        <f>IF(N1756="sníž. přenesená",J1756,0)</f>
        <v>0</v>
      </c>
      <c r="BI1756" s="230">
        <f>IF(N1756="nulová",J1756,0)</f>
        <v>0</v>
      </c>
      <c r="BJ1756" s="17" t="s">
        <v>88</v>
      </c>
      <c r="BK1756" s="230">
        <f>ROUND(I1756*H1756,2)</f>
        <v>0</v>
      </c>
      <c r="BL1756" s="17" t="s">
        <v>131</v>
      </c>
      <c r="BM1756" s="229" t="s">
        <v>1329</v>
      </c>
    </row>
    <row r="1757" s="2" customFormat="1">
      <c r="A1757" s="38"/>
      <c r="B1757" s="39"/>
      <c r="C1757" s="40"/>
      <c r="D1757" s="231" t="s">
        <v>132</v>
      </c>
      <c r="E1757" s="40"/>
      <c r="F1757" s="232" t="s">
        <v>1328</v>
      </c>
      <c r="G1757" s="40"/>
      <c r="H1757" s="40"/>
      <c r="I1757" s="233"/>
      <c r="J1757" s="40"/>
      <c r="K1757" s="40"/>
      <c r="L1757" s="44"/>
      <c r="M1757" s="234"/>
      <c r="N1757" s="235"/>
      <c r="O1757" s="91"/>
      <c r="P1757" s="91"/>
      <c r="Q1757" s="91"/>
      <c r="R1757" s="91"/>
      <c r="S1757" s="91"/>
      <c r="T1757" s="92"/>
      <c r="U1757" s="38"/>
      <c r="V1757" s="38"/>
      <c r="W1757" s="38"/>
      <c r="X1757" s="38"/>
      <c r="Y1757" s="38"/>
      <c r="Z1757" s="38"/>
      <c r="AA1757" s="38"/>
      <c r="AB1757" s="38"/>
      <c r="AC1757" s="38"/>
      <c r="AD1757" s="38"/>
      <c r="AE1757" s="38"/>
      <c r="AT1757" s="17" t="s">
        <v>132</v>
      </c>
      <c r="AU1757" s="17" t="s">
        <v>90</v>
      </c>
    </row>
    <row r="1758" s="12" customFormat="1" ht="22.8" customHeight="1">
      <c r="A1758" s="12"/>
      <c r="B1758" s="202"/>
      <c r="C1758" s="203"/>
      <c r="D1758" s="204" t="s">
        <v>79</v>
      </c>
      <c r="E1758" s="216" t="s">
        <v>1330</v>
      </c>
      <c r="F1758" s="216" t="s">
        <v>1331</v>
      </c>
      <c r="G1758" s="203"/>
      <c r="H1758" s="203"/>
      <c r="I1758" s="206"/>
      <c r="J1758" s="217">
        <f>BK1758</f>
        <v>0</v>
      </c>
      <c r="K1758" s="203"/>
      <c r="L1758" s="208"/>
      <c r="M1758" s="209"/>
      <c r="N1758" s="210"/>
      <c r="O1758" s="210"/>
      <c r="P1758" s="211">
        <f>SUM(P1759:P1779)</f>
        <v>0</v>
      </c>
      <c r="Q1758" s="210"/>
      <c r="R1758" s="211">
        <f>SUM(R1759:R1779)</f>
        <v>0</v>
      </c>
      <c r="S1758" s="210"/>
      <c r="T1758" s="212">
        <f>SUM(T1759:T1779)</f>
        <v>0</v>
      </c>
      <c r="U1758" s="12"/>
      <c r="V1758" s="12"/>
      <c r="W1758" s="12"/>
      <c r="X1758" s="12"/>
      <c r="Y1758" s="12"/>
      <c r="Z1758" s="12"/>
      <c r="AA1758" s="12"/>
      <c r="AB1758" s="12"/>
      <c r="AC1758" s="12"/>
      <c r="AD1758" s="12"/>
      <c r="AE1758" s="12"/>
      <c r="AR1758" s="213" t="s">
        <v>88</v>
      </c>
      <c r="AT1758" s="214" t="s">
        <v>79</v>
      </c>
      <c r="AU1758" s="214" t="s">
        <v>88</v>
      </c>
      <c r="AY1758" s="213" t="s">
        <v>124</v>
      </c>
      <c r="BK1758" s="215">
        <f>SUM(BK1759:BK1779)</f>
        <v>0</v>
      </c>
    </row>
    <row r="1759" s="2" customFormat="1" ht="14.4" customHeight="1">
      <c r="A1759" s="38"/>
      <c r="B1759" s="39"/>
      <c r="C1759" s="218" t="s">
        <v>818</v>
      </c>
      <c r="D1759" s="218" t="s">
        <v>126</v>
      </c>
      <c r="E1759" s="219" t="s">
        <v>1253</v>
      </c>
      <c r="F1759" s="220" t="s">
        <v>1254</v>
      </c>
      <c r="G1759" s="221" t="s">
        <v>209</v>
      </c>
      <c r="H1759" s="222">
        <v>1</v>
      </c>
      <c r="I1759" s="223"/>
      <c r="J1759" s="224">
        <f>ROUND(I1759*H1759,2)</f>
        <v>0</v>
      </c>
      <c r="K1759" s="220" t="s">
        <v>130</v>
      </c>
      <c r="L1759" s="44"/>
      <c r="M1759" s="225" t="s">
        <v>1</v>
      </c>
      <c r="N1759" s="226" t="s">
        <v>45</v>
      </c>
      <c r="O1759" s="91"/>
      <c r="P1759" s="227">
        <f>O1759*H1759</f>
        <v>0</v>
      </c>
      <c r="Q1759" s="227">
        <v>0</v>
      </c>
      <c r="R1759" s="227">
        <f>Q1759*H1759</f>
        <v>0</v>
      </c>
      <c r="S1759" s="227">
        <v>0</v>
      </c>
      <c r="T1759" s="228">
        <f>S1759*H1759</f>
        <v>0</v>
      </c>
      <c r="U1759" s="38"/>
      <c r="V1759" s="38"/>
      <c r="W1759" s="38"/>
      <c r="X1759" s="38"/>
      <c r="Y1759" s="38"/>
      <c r="Z1759" s="38"/>
      <c r="AA1759" s="38"/>
      <c r="AB1759" s="38"/>
      <c r="AC1759" s="38"/>
      <c r="AD1759" s="38"/>
      <c r="AE1759" s="38"/>
      <c r="AR1759" s="229" t="s">
        <v>131</v>
      </c>
      <c r="AT1759" s="229" t="s">
        <v>126</v>
      </c>
      <c r="AU1759" s="229" t="s">
        <v>90</v>
      </c>
      <c r="AY1759" s="17" t="s">
        <v>124</v>
      </c>
      <c r="BE1759" s="230">
        <f>IF(N1759="základní",J1759,0)</f>
        <v>0</v>
      </c>
      <c r="BF1759" s="230">
        <f>IF(N1759="snížená",J1759,0)</f>
        <v>0</v>
      </c>
      <c r="BG1759" s="230">
        <f>IF(N1759="zákl. přenesená",J1759,0)</f>
        <v>0</v>
      </c>
      <c r="BH1759" s="230">
        <f>IF(N1759="sníž. přenesená",J1759,0)</f>
        <v>0</v>
      </c>
      <c r="BI1759" s="230">
        <f>IF(N1759="nulová",J1759,0)</f>
        <v>0</v>
      </c>
      <c r="BJ1759" s="17" t="s">
        <v>88</v>
      </c>
      <c r="BK1759" s="230">
        <f>ROUND(I1759*H1759,2)</f>
        <v>0</v>
      </c>
      <c r="BL1759" s="17" t="s">
        <v>131</v>
      </c>
      <c r="BM1759" s="229" t="s">
        <v>1332</v>
      </c>
    </row>
    <row r="1760" s="2" customFormat="1">
      <c r="A1760" s="38"/>
      <c r="B1760" s="39"/>
      <c r="C1760" s="40"/>
      <c r="D1760" s="231" t="s">
        <v>132</v>
      </c>
      <c r="E1760" s="40"/>
      <c r="F1760" s="232" t="s">
        <v>1254</v>
      </c>
      <c r="G1760" s="40"/>
      <c r="H1760" s="40"/>
      <c r="I1760" s="233"/>
      <c r="J1760" s="40"/>
      <c r="K1760" s="40"/>
      <c r="L1760" s="44"/>
      <c r="M1760" s="234"/>
      <c r="N1760" s="235"/>
      <c r="O1760" s="91"/>
      <c r="P1760" s="91"/>
      <c r="Q1760" s="91"/>
      <c r="R1760" s="91"/>
      <c r="S1760" s="91"/>
      <c r="T1760" s="92"/>
      <c r="U1760" s="38"/>
      <c r="V1760" s="38"/>
      <c r="W1760" s="38"/>
      <c r="X1760" s="38"/>
      <c r="Y1760" s="38"/>
      <c r="Z1760" s="38"/>
      <c r="AA1760" s="38"/>
      <c r="AB1760" s="38"/>
      <c r="AC1760" s="38"/>
      <c r="AD1760" s="38"/>
      <c r="AE1760" s="38"/>
      <c r="AT1760" s="17" t="s">
        <v>132</v>
      </c>
      <c r="AU1760" s="17" t="s">
        <v>90</v>
      </c>
    </row>
    <row r="1761" s="13" customFormat="1">
      <c r="A1761" s="13"/>
      <c r="B1761" s="236"/>
      <c r="C1761" s="237"/>
      <c r="D1761" s="231" t="s">
        <v>134</v>
      </c>
      <c r="E1761" s="238" t="s">
        <v>1</v>
      </c>
      <c r="F1761" s="239" t="s">
        <v>300</v>
      </c>
      <c r="G1761" s="237"/>
      <c r="H1761" s="238" t="s">
        <v>1</v>
      </c>
      <c r="I1761" s="240"/>
      <c r="J1761" s="237"/>
      <c r="K1761" s="237"/>
      <c r="L1761" s="241"/>
      <c r="M1761" s="242"/>
      <c r="N1761" s="243"/>
      <c r="O1761" s="243"/>
      <c r="P1761" s="243"/>
      <c r="Q1761" s="243"/>
      <c r="R1761" s="243"/>
      <c r="S1761" s="243"/>
      <c r="T1761" s="244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45" t="s">
        <v>134</v>
      </c>
      <c r="AU1761" s="245" t="s">
        <v>90</v>
      </c>
      <c r="AV1761" s="13" t="s">
        <v>88</v>
      </c>
      <c r="AW1761" s="13" t="s">
        <v>38</v>
      </c>
      <c r="AX1761" s="13" t="s">
        <v>80</v>
      </c>
      <c r="AY1761" s="245" t="s">
        <v>124</v>
      </c>
    </row>
    <row r="1762" s="13" customFormat="1">
      <c r="A1762" s="13"/>
      <c r="B1762" s="236"/>
      <c r="C1762" s="237"/>
      <c r="D1762" s="231" t="s">
        <v>134</v>
      </c>
      <c r="E1762" s="238" t="s">
        <v>1</v>
      </c>
      <c r="F1762" s="239" t="s">
        <v>457</v>
      </c>
      <c r="G1762" s="237"/>
      <c r="H1762" s="238" t="s">
        <v>1</v>
      </c>
      <c r="I1762" s="240"/>
      <c r="J1762" s="237"/>
      <c r="K1762" s="237"/>
      <c r="L1762" s="241"/>
      <c r="M1762" s="242"/>
      <c r="N1762" s="243"/>
      <c r="O1762" s="243"/>
      <c r="P1762" s="243"/>
      <c r="Q1762" s="243"/>
      <c r="R1762" s="243"/>
      <c r="S1762" s="243"/>
      <c r="T1762" s="244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45" t="s">
        <v>134</v>
      </c>
      <c r="AU1762" s="245" t="s">
        <v>90</v>
      </c>
      <c r="AV1762" s="13" t="s">
        <v>88</v>
      </c>
      <c r="AW1762" s="13" t="s">
        <v>38</v>
      </c>
      <c r="AX1762" s="13" t="s">
        <v>80</v>
      </c>
      <c r="AY1762" s="245" t="s">
        <v>124</v>
      </c>
    </row>
    <row r="1763" s="13" customFormat="1">
      <c r="A1763" s="13"/>
      <c r="B1763" s="236"/>
      <c r="C1763" s="237"/>
      <c r="D1763" s="231" t="s">
        <v>134</v>
      </c>
      <c r="E1763" s="238" t="s">
        <v>1</v>
      </c>
      <c r="F1763" s="239" t="s">
        <v>1333</v>
      </c>
      <c r="G1763" s="237"/>
      <c r="H1763" s="238" t="s">
        <v>1</v>
      </c>
      <c r="I1763" s="240"/>
      <c r="J1763" s="237"/>
      <c r="K1763" s="237"/>
      <c r="L1763" s="241"/>
      <c r="M1763" s="242"/>
      <c r="N1763" s="243"/>
      <c r="O1763" s="243"/>
      <c r="P1763" s="243"/>
      <c r="Q1763" s="243"/>
      <c r="R1763" s="243"/>
      <c r="S1763" s="243"/>
      <c r="T1763" s="244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T1763" s="245" t="s">
        <v>134</v>
      </c>
      <c r="AU1763" s="245" t="s">
        <v>90</v>
      </c>
      <c r="AV1763" s="13" t="s">
        <v>88</v>
      </c>
      <c r="AW1763" s="13" t="s">
        <v>38</v>
      </c>
      <c r="AX1763" s="13" t="s">
        <v>80</v>
      </c>
      <c r="AY1763" s="245" t="s">
        <v>124</v>
      </c>
    </row>
    <row r="1764" s="14" customFormat="1">
      <c r="A1764" s="14"/>
      <c r="B1764" s="246"/>
      <c r="C1764" s="247"/>
      <c r="D1764" s="231" t="s">
        <v>134</v>
      </c>
      <c r="E1764" s="248" t="s">
        <v>1</v>
      </c>
      <c r="F1764" s="249" t="s">
        <v>88</v>
      </c>
      <c r="G1764" s="247"/>
      <c r="H1764" s="250">
        <v>1</v>
      </c>
      <c r="I1764" s="251"/>
      <c r="J1764" s="247"/>
      <c r="K1764" s="247"/>
      <c r="L1764" s="252"/>
      <c r="M1764" s="253"/>
      <c r="N1764" s="254"/>
      <c r="O1764" s="254"/>
      <c r="P1764" s="254"/>
      <c r="Q1764" s="254"/>
      <c r="R1764" s="254"/>
      <c r="S1764" s="254"/>
      <c r="T1764" s="255"/>
      <c r="U1764" s="14"/>
      <c r="V1764" s="14"/>
      <c r="W1764" s="14"/>
      <c r="X1764" s="14"/>
      <c r="Y1764" s="14"/>
      <c r="Z1764" s="14"/>
      <c r="AA1764" s="14"/>
      <c r="AB1764" s="14"/>
      <c r="AC1764" s="14"/>
      <c r="AD1764" s="14"/>
      <c r="AE1764" s="14"/>
      <c r="AT1764" s="256" t="s">
        <v>134</v>
      </c>
      <c r="AU1764" s="256" t="s">
        <v>90</v>
      </c>
      <c r="AV1764" s="14" t="s">
        <v>90</v>
      </c>
      <c r="AW1764" s="14" t="s">
        <v>38</v>
      </c>
      <c r="AX1764" s="14" t="s">
        <v>80</v>
      </c>
      <c r="AY1764" s="256" t="s">
        <v>124</v>
      </c>
    </row>
    <row r="1765" s="15" customFormat="1">
      <c r="A1765" s="15"/>
      <c r="B1765" s="257"/>
      <c r="C1765" s="258"/>
      <c r="D1765" s="231" t="s">
        <v>134</v>
      </c>
      <c r="E1765" s="259" t="s">
        <v>1</v>
      </c>
      <c r="F1765" s="260" t="s">
        <v>138</v>
      </c>
      <c r="G1765" s="258"/>
      <c r="H1765" s="261">
        <v>1</v>
      </c>
      <c r="I1765" s="262"/>
      <c r="J1765" s="258"/>
      <c r="K1765" s="258"/>
      <c r="L1765" s="263"/>
      <c r="M1765" s="264"/>
      <c r="N1765" s="265"/>
      <c r="O1765" s="265"/>
      <c r="P1765" s="265"/>
      <c r="Q1765" s="265"/>
      <c r="R1765" s="265"/>
      <c r="S1765" s="265"/>
      <c r="T1765" s="266"/>
      <c r="U1765" s="15"/>
      <c r="V1765" s="15"/>
      <c r="W1765" s="15"/>
      <c r="X1765" s="15"/>
      <c r="Y1765" s="15"/>
      <c r="Z1765" s="15"/>
      <c r="AA1765" s="15"/>
      <c r="AB1765" s="15"/>
      <c r="AC1765" s="15"/>
      <c r="AD1765" s="15"/>
      <c r="AE1765" s="15"/>
      <c r="AT1765" s="267" t="s">
        <v>134</v>
      </c>
      <c r="AU1765" s="267" t="s">
        <v>90</v>
      </c>
      <c r="AV1765" s="15" t="s">
        <v>131</v>
      </c>
      <c r="AW1765" s="15" t="s">
        <v>38</v>
      </c>
      <c r="AX1765" s="15" t="s">
        <v>88</v>
      </c>
      <c r="AY1765" s="267" t="s">
        <v>124</v>
      </c>
    </row>
    <row r="1766" s="2" customFormat="1" ht="14.4" customHeight="1">
      <c r="A1766" s="38"/>
      <c r="B1766" s="39"/>
      <c r="C1766" s="268" t="s">
        <v>1334</v>
      </c>
      <c r="D1766" s="268" t="s">
        <v>170</v>
      </c>
      <c r="E1766" s="269" t="s">
        <v>1335</v>
      </c>
      <c r="F1766" s="270" t="s">
        <v>1336</v>
      </c>
      <c r="G1766" s="271" t="s">
        <v>209</v>
      </c>
      <c r="H1766" s="272">
        <v>1</v>
      </c>
      <c r="I1766" s="273"/>
      <c r="J1766" s="274">
        <f>ROUND(I1766*H1766,2)</f>
        <v>0</v>
      </c>
      <c r="K1766" s="270" t="s">
        <v>390</v>
      </c>
      <c r="L1766" s="275"/>
      <c r="M1766" s="276" t="s">
        <v>1</v>
      </c>
      <c r="N1766" s="277" t="s">
        <v>45</v>
      </c>
      <c r="O1766" s="91"/>
      <c r="P1766" s="227">
        <f>O1766*H1766</f>
        <v>0</v>
      </c>
      <c r="Q1766" s="227">
        <v>0</v>
      </c>
      <c r="R1766" s="227">
        <f>Q1766*H1766</f>
        <v>0</v>
      </c>
      <c r="S1766" s="227">
        <v>0</v>
      </c>
      <c r="T1766" s="228">
        <f>S1766*H1766</f>
        <v>0</v>
      </c>
      <c r="U1766" s="38"/>
      <c r="V1766" s="38"/>
      <c r="W1766" s="38"/>
      <c r="X1766" s="38"/>
      <c r="Y1766" s="38"/>
      <c r="Z1766" s="38"/>
      <c r="AA1766" s="38"/>
      <c r="AB1766" s="38"/>
      <c r="AC1766" s="38"/>
      <c r="AD1766" s="38"/>
      <c r="AE1766" s="38"/>
      <c r="AR1766" s="229" t="s">
        <v>152</v>
      </c>
      <c r="AT1766" s="229" t="s">
        <v>170</v>
      </c>
      <c r="AU1766" s="229" t="s">
        <v>90</v>
      </c>
      <c r="AY1766" s="17" t="s">
        <v>124</v>
      </c>
      <c r="BE1766" s="230">
        <f>IF(N1766="základní",J1766,0)</f>
        <v>0</v>
      </c>
      <c r="BF1766" s="230">
        <f>IF(N1766="snížená",J1766,0)</f>
        <v>0</v>
      </c>
      <c r="BG1766" s="230">
        <f>IF(N1766="zákl. přenesená",J1766,0)</f>
        <v>0</v>
      </c>
      <c r="BH1766" s="230">
        <f>IF(N1766="sníž. přenesená",J1766,0)</f>
        <v>0</v>
      </c>
      <c r="BI1766" s="230">
        <f>IF(N1766="nulová",J1766,0)</f>
        <v>0</v>
      </c>
      <c r="BJ1766" s="17" t="s">
        <v>88</v>
      </c>
      <c r="BK1766" s="230">
        <f>ROUND(I1766*H1766,2)</f>
        <v>0</v>
      </c>
      <c r="BL1766" s="17" t="s">
        <v>131</v>
      </c>
      <c r="BM1766" s="229" t="s">
        <v>1337</v>
      </c>
    </row>
    <row r="1767" s="2" customFormat="1">
      <c r="A1767" s="38"/>
      <c r="B1767" s="39"/>
      <c r="C1767" s="40"/>
      <c r="D1767" s="231" t="s">
        <v>132</v>
      </c>
      <c r="E1767" s="40"/>
      <c r="F1767" s="232" t="s">
        <v>1336</v>
      </c>
      <c r="G1767" s="40"/>
      <c r="H1767" s="40"/>
      <c r="I1767" s="233"/>
      <c r="J1767" s="40"/>
      <c r="K1767" s="40"/>
      <c r="L1767" s="44"/>
      <c r="M1767" s="234"/>
      <c r="N1767" s="235"/>
      <c r="O1767" s="91"/>
      <c r="P1767" s="91"/>
      <c r="Q1767" s="91"/>
      <c r="R1767" s="91"/>
      <c r="S1767" s="91"/>
      <c r="T1767" s="92"/>
      <c r="U1767" s="38"/>
      <c r="V1767" s="38"/>
      <c r="W1767" s="38"/>
      <c r="X1767" s="38"/>
      <c r="Y1767" s="38"/>
      <c r="Z1767" s="38"/>
      <c r="AA1767" s="38"/>
      <c r="AB1767" s="38"/>
      <c r="AC1767" s="38"/>
      <c r="AD1767" s="38"/>
      <c r="AE1767" s="38"/>
      <c r="AT1767" s="17" t="s">
        <v>132</v>
      </c>
      <c r="AU1767" s="17" t="s">
        <v>90</v>
      </c>
    </row>
    <row r="1768" s="13" customFormat="1">
      <c r="A1768" s="13"/>
      <c r="B1768" s="236"/>
      <c r="C1768" s="237"/>
      <c r="D1768" s="231" t="s">
        <v>134</v>
      </c>
      <c r="E1768" s="238" t="s">
        <v>1</v>
      </c>
      <c r="F1768" s="239" t="s">
        <v>300</v>
      </c>
      <c r="G1768" s="237"/>
      <c r="H1768" s="238" t="s">
        <v>1</v>
      </c>
      <c r="I1768" s="240"/>
      <c r="J1768" s="237"/>
      <c r="K1768" s="237"/>
      <c r="L1768" s="241"/>
      <c r="M1768" s="242"/>
      <c r="N1768" s="243"/>
      <c r="O1768" s="243"/>
      <c r="P1768" s="243"/>
      <c r="Q1768" s="243"/>
      <c r="R1768" s="243"/>
      <c r="S1768" s="243"/>
      <c r="T1768" s="244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T1768" s="245" t="s">
        <v>134</v>
      </c>
      <c r="AU1768" s="245" t="s">
        <v>90</v>
      </c>
      <c r="AV1768" s="13" t="s">
        <v>88</v>
      </c>
      <c r="AW1768" s="13" t="s">
        <v>38</v>
      </c>
      <c r="AX1768" s="13" t="s">
        <v>80</v>
      </c>
      <c r="AY1768" s="245" t="s">
        <v>124</v>
      </c>
    </row>
    <row r="1769" s="13" customFormat="1">
      <c r="A1769" s="13"/>
      <c r="B1769" s="236"/>
      <c r="C1769" s="237"/>
      <c r="D1769" s="231" t="s">
        <v>134</v>
      </c>
      <c r="E1769" s="238" t="s">
        <v>1</v>
      </c>
      <c r="F1769" s="239" t="s">
        <v>457</v>
      </c>
      <c r="G1769" s="237"/>
      <c r="H1769" s="238" t="s">
        <v>1</v>
      </c>
      <c r="I1769" s="240"/>
      <c r="J1769" s="237"/>
      <c r="K1769" s="237"/>
      <c r="L1769" s="241"/>
      <c r="M1769" s="242"/>
      <c r="N1769" s="243"/>
      <c r="O1769" s="243"/>
      <c r="P1769" s="243"/>
      <c r="Q1769" s="243"/>
      <c r="R1769" s="243"/>
      <c r="S1769" s="243"/>
      <c r="T1769" s="244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45" t="s">
        <v>134</v>
      </c>
      <c r="AU1769" s="245" t="s">
        <v>90</v>
      </c>
      <c r="AV1769" s="13" t="s">
        <v>88</v>
      </c>
      <c r="AW1769" s="13" t="s">
        <v>38</v>
      </c>
      <c r="AX1769" s="13" t="s">
        <v>80</v>
      </c>
      <c r="AY1769" s="245" t="s">
        <v>124</v>
      </c>
    </row>
    <row r="1770" s="13" customFormat="1">
      <c r="A1770" s="13"/>
      <c r="B1770" s="236"/>
      <c r="C1770" s="237"/>
      <c r="D1770" s="231" t="s">
        <v>134</v>
      </c>
      <c r="E1770" s="238" t="s">
        <v>1</v>
      </c>
      <c r="F1770" s="239" t="s">
        <v>1333</v>
      </c>
      <c r="G1770" s="237"/>
      <c r="H1770" s="238" t="s">
        <v>1</v>
      </c>
      <c r="I1770" s="240"/>
      <c r="J1770" s="237"/>
      <c r="K1770" s="237"/>
      <c r="L1770" s="241"/>
      <c r="M1770" s="242"/>
      <c r="N1770" s="243"/>
      <c r="O1770" s="243"/>
      <c r="P1770" s="243"/>
      <c r="Q1770" s="243"/>
      <c r="R1770" s="243"/>
      <c r="S1770" s="243"/>
      <c r="T1770" s="244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45" t="s">
        <v>134</v>
      </c>
      <c r="AU1770" s="245" t="s">
        <v>90</v>
      </c>
      <c r="AV1770" s="13" t="s">
        <v>88</v>
      </c>
      <c r="AW1770" s="13" t="s">
        <v>38</v>
      </c>
      <c r="AX1770" s="13" t="s">
        <v>80</v>
      </c>
      <c r="AY1770" s="245" t="s">
        <v>124</v>
      </c>
    </row>
    <row r="1771" s="14" customFormat="1">
      <c r="A1771" s="14"/>
      <c r="B1771" s="246"/>
      <c r="C1771" s="247"/>
      <c r="D1771" s="231" t="s">
        <v>134</v>
      </c>
      <c r="E1771" s="248" t="s">
        <v>1</v>
      </c>
      <c r="F1771" s="249" t="s">
        <v>88</v>
      </c>
      <c r="G1771" s="247"/>
      <c r="H1771" s="250">
        <v>1</v>
      </c>
      <c r="I1771" s="251"/>
      <c r="J1771" s="247"/>
      <c r="K1771" s="247"/>
      <c r="L1771" s="252"/>
      <c r="M1771" s="253"/>
      <c r="N1771" s="254"/>
      <c r="O1771" s="254"/>
      <c r="P1771" s="254"/>
      <c r="Q1771" s="254"/>
      <c r="R1771" s="254"/>
      <c r="S1771" s="254"/>
      <c r="T1771" s="255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56" t="s">
        <v>134</v>
      </c>
      <c r="AU1771" s="256" t="s">
        <v>90</v>
      </c>
      <c r="AV1771" s="14" t="s">
        <v>90</v>
      </c>
      <c r="AW1771" s="14" t="s">
        <v>38</v>
      </c>
      <c r="AX1771" s="14" t="s">
        <v>80</v>
      </c>
      <c r="AY1771" s="256" t="s">
        <v>124</v>
      </c>
    </row>
    <row r="1772" s="15" customFormat="1">
      <c r="A1772" s="15"/>
      <c r="B1772" s="257"/>
      <c r="C1772" s="258"/>
      <c r="D1772" s="231" t="s">
        <v>134</v>
      </c>
      <c r="E1772" s="259" t="s">
        <v>1</v>
      </c>
      <c r="F1772" s="260" t="s">
        <v>138</v>
      </c>
      <c r="G1772" s="258"/>
      <c r="H1772" s="261">
        <v>1</v>
      </c>
      <c r="I1772" s="262"/>
      <c r="J1772" s="258"/>
      <c r="K1772" s="258"/>
      <c r="L1772" s="263"/>
      <c r="M1772" s="264"/>
      <c r="N1772" s="265"/>
      <c r="O1772" s="265"/>
      <c r="P1772" s="265"/>
      <c r="Q1772" s="265"/>
      <c r="R1772" s="265"/>
      <c r="S1772" s="265"/>
      <c r="T1772" s="266"/>
      <c r="U1772" s="15"/>
      <c r="V1772" s="15"/>
      <c r="W1772" s="15"/>
      <c r="X1772" s="15"/>
      <c r="Y1772" s="15"/>
      <c r="Z1772" s="15"/>
      <c r="AA1772" s="15"/>
      <c r="AB1772" s="15"/>
      <c r="AC1772" s="15"/>
      <c r="AD1772" s="15"/>
      <c r="AE1772" s="15"/>
      <c r="AT1772" s="267" t="s">
        <v>134</v>
      </c>
      <c r="AU1772" s="267" t="s">
        <v>90</v>
      </c>
      <c r="AV1772" s="15" t="s">
        <v>131</v>
      </c>
      <c r="AW1772" s="15" t="s">
        <v>38</v>
      </c>
      <c r="AX1772" s="15" t="s">
        <v>88</v>
      </c>
      <c r="AY1772" s="267" t="s">
        <v>124</v>
      </c>
    </row>
    <row r="1773" s="2" customFormat="1" ht="14.4" customHeight="1">
      <c r="A1773" s="38"/>
      <c r="B1773" s="39"/>
      <c r="C1773" s="268" t="s">
        <v>391</v>
      </c>
      <c r="D1773" s="268" t="s">
        <v>170</v>
      </c>
      <c r="E1773" s="269" t="s">
        <v>1338</v>
      </c>
      <c r="F1773" s="270" t="s">
        <v>1339</v>
      </c>
      <c r="G1773" s="271" t="s">
        <v>209</v>
      </c>
      <c r="H1773" s="272">
        <v>1</v>
      </c>
      <c r="I1773" s="273"/>
      <c r="J1773" s="274">
        <f>ROUND(I1773*H1773,2)</f>
        <v>0</v>
      </c>
      <c r="K1773" s="270" t="s">
        <v>390</v>
      </c>
      <c r="L1773" s="275"/>
      <c r="M1773" s="276" t="s">
        <v>1</v>
      </c>
      <c r="N1773" s="277" t="s">
        <v>45</v>
      </c>
      <c r="O1773" s="91"/>
      <c r="P1773" s="227">
        <f>O1773*H1773</f>
        <v>0</v>
      </c>
      <c r="Q1773" s="227">
        <v>0</v>
      </c>
      <c r="R1773" s="227">
        <f>Q1773*H1773</f>
        <v>0</v>
      </c>
      <c r="S1773" s="227">
        <v>0</v>
      </c>
      <c r="T1773" s="228">
        <f>S1773*H1773</f>
        <v>0</v>
      </c>
      <c r="U1773" s="38"/>
      <c r="V1773" s="38"/>
      <c r="W1773" s="38"/>
      <c r="X1773" s="38"/>
      <c r="Y1773" s="38"/>
      <c r="Z1773" s="38"/>
      <c r="AA1773" s="38"/>
      <c r="AB1773" s="38"/>
      <c r="AC1773" s="38"/>
      <c r="AD1773" s="38"/>
      <c r="AE1773" s="38"/>
      <c r="AR1773" s="229" t="s">
        <v>152</v>
      </c>
      <c r="AT1773" s="229" t="s">
        <v>170</v>
      </c>
      <c r="AU1773" s="229" t="s">
        <v>90</v>
      </c>
      <c r="AY1773" s="17" t="s">
        <v>124</v>
      </c>
      <c r="BE1773" s="230">
        <f>IF(N1773="základní",J1773,0)</f>
        <v>0</v>
      </c>
      <c r="BF1773" s="230">
        <f>IF(N1773="snížená",J1773,0)</f>
        <v>0</v>
      </c>
      <c r="BG1773" s="230">
        <f>IF(N1773="zákl. přenesená",J1773,0)</f>
        <v>0</v>
      </c>
      <c r="BH1773" s="230">
        <f>IF(N1773="sníž. přenesená",J1773,0)</f>
        <v>0</v>
      </c>
      <c r="BI1773" s="230">
        <f>IF(N1773="nulová",J1773,0)</f>
        <v>0</v>
      </c>
      <c r="BJ1773" s="17" t="s">
        <v>88</v>
      </c>
      <c r="BK1773" s="230">
        <f>ROUND(I1773*H1773,2)</f>
        <v>0</v>
      </c>
      <c r="BL1773" s="17" t="s">
        <v>131</v>
      </c>
      <c r="BM1773" s="229" t="s">
        <v>1340</v>
      </c>
    </row>
    <row r="1774" s="2" customFormat="1">
      <c r="A1774" s="38"/>
      <c r="B1774" s="39"/>
      <c r="C1774" s="40"/>
      <c r="D1774" s="231" t="s">
        <v>132</v>
      </c>
      <c r="E1774" s="40"/>
      <c r="F1774" s="232" t="s">
        <v>1339</v>
      </c>
      <c r="G1774" s="40"/>
      <c r="H1774" s="40"/>
      <c r="I1774" s="233"/>
      <c r="J1774" s="40"/>
      <c r="K1774" s="40"/>
      <c r="L1774" s="44"/>
      <c r="M1774" s="234"/>
      <c r="N1774" s="235"/>
      <c r="O1774" s="91"/>
      <c r="P1774" s="91"/>
      <c r="Q1774" s="91"/>
      <c r="R1774" s="91"/>
      <c r="S1774" s="91"/>
      <c r="T1774" s="92"/>
      <c r="U1774" s="38"/>
      <c r="V1774" s="38"/>
      <c r="W1774" s="38"/>
      <c r="X1774" s="38"/>
      <c r="Y1774" s="38"/>
      <c r="Z1774" s="38"/>
      <c r="AA1774" s="38"/>
      <c r="AB1774" s="38"/>
      <c r="AC1774" s="38"/>
      <c r="AD1774" s="38"/>
      <c r="AE1774" s="38"/>
      <c r="AT1774" s="17" t="s">
        <v>132</v>
      </c>
      <c r="AU1774" s="17" t="s">
        <v>90</v>
      </c>
    </row>
    <row r="1775" s="13" customFormat="1">
      <c r="A1775" s="13"/>
      <c r="B1775" s="236"/>
      <c r="C1775" s="237"/>
      <c r="D1775" s="231" t="s">
        <v>134</v>
      </c>
      <c r="E1775" s="238" t="s">
        <v>1</v>
      </c>
      <c r="F1775" s="239" t="s">
        <v>300</v>
      </c>
      <c r="G1775" s="237"/>
      <c r="H1775" s="238" t="s">
        <v>1</v>
      </c>
      <c r="I1775" s="240"/>
      <c r="J1775" s="237"/>
      <c r="K1775" s="237"/>
      <c r="L1775" s="241"/>
      <c r="M1775" s="242"/>
      <c r="N1775" s="243"/>
      <c r="O1775" s="243"/>
      <c r="P1775" s="243"/>
      <c r="Q1775" s="243"/>
      <c r="R1775" s="243"/>
      <c r="S1775" s="243"/>
      <c r="T1775" s="244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45" t="s">
        <v>134</v>
      </c>
      <c r="AU1775" s="245" t="s">
        <v>90</v>
      </c>
      <c r="AV1775" s="13" t="s">
        <v>88</v>
      </c>
      <c r="AW1775" s="13" t="s">
        <v>38</v>
      </c>
      <c r="AX1775" s="13" t="s">
        <v>80</v>
      </c>
      <c r="AY1775" s="245" t="s">
        <v>124</v>
      </c>
    </row>
    <row r="1776" s="13" customFormat="1">
      <c r="A1776" s="13"/>
      <c r="B1776" s="236"/>
      <c r="C1776" s="237"/>
      <c r="D1776" s="231" t="s">
        <v>134</v>
      </c>
      <c r="E1776" s="238" t="s">
        <v>1</v>
      </c>
      <c r="F1776" s="239" t="s">
        <v>457</v>
      </c>
      <c r="G1776" s="237"/>
      <c r="H1776" s="238" t="s">
        <v>1</v>
      </c>
      <c r="I1776" s="240"/>
      <c r="J1776" s="237"/>
      <c r="K1776" s="237"/>
      <c r="L1776" s="241"/>
      <c r="M1776" s="242"/>
      <c r="N1776" s="243"/>
      <c r="O1776" s="243"/>
      <c r="P1776" s="243"/>
      <c r="Q1776" s="243"/>
      <c r="R1776" s="243"/>
      <c r="S1776" s="243"/>
      <c r="T1776" s="244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T1776" s="245" t="s">
        <v>134</v>
      </c>
      <c r="AU1776" s="245" t="s">
        <v>90</v>
      </c>
      <c r="AV1776" s="13" t="s">
        <v>88</v>
      </c>
      <c r="AW1776" s="13" t="s">
        <v>38</v>
      </c>
      <c r="AX1776" s="13" t="s">
        <v>80</v>
      </c>
      <c r="AY1776" s="245" t="s">
        <v>124</v>
      </c>
    </row>
    <row r="1777" s="13" customFormat="1">
      <c r="A1777" s="13"/>
      <c r="B1777" s="236"/>
      <c r="C1777" s="237"/>
      <c r="D1777" s="231" t="s">
        <v>134</v>
      </c>
      <c r="E1777" s="238" t="s">
        <v>1</v>
      </c>
      <c r="F1777" s="239" t="s">
        <v>1333</v>
      </c>
      <c r="G1777" s="237"/>
      <c r="H1777" s="238" t="s">
        <v>1</v>
      </c>
      <c r="I1777" s="240"/>
      <c r="J1777" s="237"/>
      <c r="K1777" s="237"/>
      <c r="L1777" s="241"/>
      <c r="M1777" s="242"/>
      <c r="N1777" s="243"/>
      <c r="O1777" s="243"/>
      <c r="P1777" s="243"/>
      <c r="Q1777" s="243"/>
      <c r="R1777" s="243"/>
      <c r="S1777" s="243"/>
      <c r="T1777" s="244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45" t="s">
        <v>134</v>
      </c>
      <c r="AU1777" s="245" t="s">
        <v>90</v>
      </c>
      <c r="AV1777" s="13" t="s">
        <v>88</v>
      </c>
      <c r="AW1777" s="13" t="s">
        <v>38</v>
      </c>
      <c r="AX1777" s="13" t="s">
        <v>80</v>
      </c>
      <c r="AY1777" s="245" t="s">
        <v>124</v>
      </c>
    </row>
    <row r="1778" s="14" customFormat="1">
      <c r="A1778" s="14"/>
      <c r="B1778" s="246"/>
      <c r="C1778" s="247"/>
      <c r="D1778" s="231" t="s">
        <v>134</v>
      </c>
      <c r="E1778" s="248" t="s">
        <v>1</v>
      </c>
      <c r="F1778" s="249" t="s">
        <v>88</v>
      </c>
      <c r="G1778" s="247"/>
      <c r="H1778" s="250">
        <v>1</v>
      </c>
      <c r="I1778" s="251"/>
      <c r="J1778" s="247"/>
      <c r="K1778" s="247"/>
      <c r="L1778" s="252"/>
      <c r="M1778" s="253"/>
      <c r="N1778" s="254"/>
      <c r="O1778" s="254"/>
      <c r="P1778" s="254"/>
      <c r="Q1778" s="254"/>
      <c r="R1778" s="254"/>
      <c r="S1778" s="254"/>
      <c r="T1778" s="255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56" t="s">
        <v>134</v>
      </c>
      <c r="AU1778" s="256" t="s">
        <v>90</v>
      </c>
      <c r="AV1778" s="14" t="s">
        <v>90</v>
      </c>
      <c r="AW1778" s="14" t="s">
        <v>38</v>
      </c>
      <c r="AX1778" s="14" t="s">
        <v>80</v>
      </c>
      <c r="AY1778" s="256" t="s">
        <v>124</v>
      </c>
    </row>
    <row r="1779" s="15" customFormat="1">
      <c r="A1779" s="15"/>
      <c r="B1779" s="257"/>
      <c r="C1779" s="258"/>
      <c r="D1779" s="231" t="s">
        <v>134</v>
      </c>
      <c r="E1779" s="259" t="s">
        <v>1</v>
      </c>
      <c r="F1779" s="260" t="s">
        <v>138</v>
      </c>
      <c r="G1779" s="258"/>
      <c r="H1779" s="261">
        <v>1</v>
      </c>
      <c r="I1779" s="262"/>
      <c r="J1779" s="258"/>
      <c r="K1779" s="258"/>
      <c r="L1779" s="263"/>
      <c r="M1779" s="264"/>
      <c r="N1779" s="265"/>
      <c r="O1779" s="265"/>
      <c r="P1779" s="265"/>
      <c r="Q1779" s="265"/>
      <c r="R1779" s="265"/>
      <c r="S1779" s="265"/>
      <c r="T1779" s="266"/>
      <c r="U1779" s="15"/>
      <c r="V1779" s="15"/>
      <c r="W1779" s="15"/>
      <c r="X1779" s="15"/>
      <c r="Y1779" s="15"/>
      <c r="Z1779" s="15"/>
      <c r="AA1779" s="15"/>
      <c r="AB1779" s="15"/>
      <c r="AC1779" s="15"/>
      <c r="AD1779" s="15"/>
      <c r="AE1779" s="15"/>
      <c r="AT1779" s="267" t="s">
        <v>134</v>
      </c>
      <c r="AU1779" s="267" t="s">
        <v>90</v>
      </c>
      <c r="AV1779" s="15" t="s">
        <v>131</v>
      </c>
      <c r="AW1779" s="15" t="s">
        <v>38</v>
      </c>
      <c r="AX1779" s="15" t="s">
        <v>88</v>
      </c>
      <c r="AY1779" s="267" t="s">
        <v>124</v>
      </c>
    </row>
    <row r="1780" s="12" customFormat="1" ht="22.8" customHeight="1">
      <c r="A1780" s="12"/>
      <c r="B1780" s="202"/>
      <c r="C1780" s="203"/>
      <c r="D1780" s="204" t="s">
        <v>79</v>
      </c>
      <c r="E1780" s="216" t="s">
        <v>1341</v>
      </c>
      <c r="F1780" s="216" t="s">
        <v>1342</v>
      </c>
      <c r="G1780" s="203"/>
      <c r="H1780" s="203"/>
      <c r="I1780" s="206"/>
      <c r="J1780" s="217">
        <f>BK1780</f>
        <v>0</v>
      </c>
      <c r="K1780" s="203"/>
      <c r="L1780" s="208"/>
      <c r="M1780" s="209"/>
      <c r="N1780" s="210"/>
      <c r="O1780" s="210"/>
      <c r="P1780" s="211">
        <f>SUM(P1781:P1782)</f>
        <v>0</v>
      </c>
      <c r="Q1780" s="210"/>
      <c r="R1780" s="211">
        <f>SUM(R1781:R1782)</f>
        <v>0</v>
      </c>
      <c r="S1780" s="210"/>
      <c r="T1780" s="212">
        <f>SUM(T1781:T1782)</f>
        <v>0</v>
      </c>
      <c r="U1780" s="12"/>
      <c r="V1780" s="12"/>
      <c r="W1780" s="12"/>
      <c r="X1780" s="12"/>
      <c r="Y1780" s="12"/>
      <c r="Z1780" s="12"/>
      <c r="AA1780" s="12"/>
      <c r="AB1780" s="12"/>
      <c r="AC1780" s="12"/>
      <c r="AD1780" s="12"/>
      <c r="AE1780" s="12"/>
      <c r="AR1780" s="213" t="s">
        <v>88</v>
      </c>
      <c r="AT1780" s="214" t="s">
        <v>79</v>
      </c>
      <c r="AU1780" s="214" t="s">
        <v>88</v>
      </c>
      <c r="AY1780" s="213" t="s">
        <v>124</v>
      </c>
      <c r="BK1780" s="215">
        <f>SUM(BK1781:BK1782)</f>
        <v>0</v>
      </c>
    </row>
    <row r="1781" s="2" customFormat="1" ht="24.15" customHeight="1">
      <c r="A1781" s="38"/>
      <c r="B1781" s="39"/>
      <c r="C1781" s="218" t="s">
        <v>1343</v>
      </c>
      <c r="D1781" s="218" t="s">
        <v>126</v>
      </c>
      <c r="E1781" s="219" t="s">
        <v>1344</v>
      </c>
      <c r="F1781" s="220" t="s">
        <v>1345</v>
      </c>
      <c r="G1781" s="221" t="s">
        <v>209</v>
      </c>
      <c r="H1781" s="222">
        <v>0</v>
      </c>
      <c r="I1781" s="223"/>
      <c r="J1781" s="224">
        <f>ROUND(I1781*H1781,2)</f>
        <v>0</v>
      </c>
      <c r="K1781" s="220" t="s">
        <v>214</v>
      </c>
      <c r="L1781" s="44"/>
      <c r="M1781" s="225" t="s">
        <v>1</v>
      </c>
      <c r="N1781" s="226" t="s">
        <v>45</v>
      </c>
      <c r="O1781" s="91"/>
      <c r="P1781" s="227">
        <f>O1781*H1781</f>
        <v>0</v>
      </c>
      <c r="Q1781" s="227">
        <v>0</v>
      </c>
      <c r="R1781" s="227">
        <f>Q1781*H1781</f>
        <v>0</v>
      </c>
      <c r="S1781" s="227">
        <v>0</v>
      </c>
      <c r="T1781" s="228">
        <f>S1781*H1781</f>
        <v>0</v>
      </c>
      <c r="U1781" s="38"/>
      <c r="V1781" s="38"/>
      <c r="W1781" s="38"/>
      <c r="X1781" s="38"/>
      <c r="Y1781" s="38"/>
      <c r="Z1781" s="38"/>
      <c r="AA1781" s="38"/>
      <c r="AB1781" s="38"/>
      <c r="AC1781" s="38"/>
      <c r="AD1781" s="38"/>
      <c r="AE1781" s="38"/>
      <c r="AR1781" s="229" t="s">
        <v>131</v>
      </c>
      <c r="AT1781" s="229" t="s">
        <v>126</v>
      </c>
      <c r="AU1781" s="229" t="s">
        <v>90</v>
      </c>
      <c r="AY1781" s="17" t="s">
        <v>124</v>
      </c>
      <c r="BE1781" s="230">
        <f>IF(N1781="základní",J1781,0)</f>
        <v>0</v>
      </c>
      <c r="BF1781" s="230">
        <f>IF(N1781="snížená",J1781,0)</f>
        <v>0</v>
      </c>
      <c r="BG1781" s="230">
        <f>IF(N1781="zákl. přenesená",J1781,0)</f>
        <v>0</v>
      </c>
      <c r="BH1781" s="230">
        <f>IF(N1781="sníž. přenesená",J1781,0)</f>
        <v>0</v>
      </c>
      <c r="BI1781" s="230">
        <f>IF(N1781="nulová",J1781,0)</f>
        <v>0</v>
      </c>
      <c r="BJ1781" s="17" t="s">
        <v>88</v>
      </c>
      <c r="BK1781" s="230">
        <f>ROUND(I1781*H1781,2)</f>
        <v>0</v>
      </c>
      <c r="BL1781" s="17" t="s">
        <v>131</v>
      </c>
      <c r="BM1781" s="229" t="s">
        <v>1346</v>
      </c>
    </row>
    <row r="1782" s="2" customFormat="1">
      <c r="A1782" s="38"/>
      <c r="B1782" s="39"/>
      <c r="C1782" s="40"/>
      <c r="D1782" s="231" t="s">
        <v>132</v>
      </c>
      <c r="E1782" s="40"/>
      <c r="F1782" s="232" t="s">
        <v>1345</v>
      </c>
      <c r="G1782" s="40"/>
      <c r="H1782" s="40"/>
      <c r="I1782" s="233"/>
      <c r="J1782" s="40"/>
      <c r="K1782" s="40"/>
      <c r="L1782" s="44"/>
      <c r="M1782" s="234"/>
      <c r="N1782" s="235"/>
      <c r="O1782" s="91"/>
      <c r="P1782" s="91"/>
      <c r="Q1782" s="91"/>
      <c r="R1782" s="91"/>
      <c r="S1782" s="91"/>
      <c r="T1782" s="92"/>
      <c r="U1782" s="38"/>
      <c r="V1782" s="38"/>
      <c r="W1782" s="38"/>
      <c r="X1782" s="38"/>
      <c r="Y1782" s="38"/>
      <c r="Z1782" s="38"/>
      <c r="AA1782" s="38"/>
      <c r="AB1782" s="38"/>
      <c r="AC1782" s="38"/>
      <c r="AD1782" s="38"/>
      <c r="AE1782" s="38"/>
      <c r="AT1782" s="17" t="s">
        <v>132</v>
      </c>
      <c r="AU1782" s="17" t="s">
        <v>90</v>
      </c>
    </row>
    <row r="1783" s="12" customFormat="1" ht="22.8" customHeight="1">
      <c r="A1783" s="12"/>
      <c r="B1783" s="202"/>
      <c r="C1783" s="203"/>
      <c r="D1783" s="204" t="s">
        <v>79</v>
      </c>
      <c r="E1783" s="216" t="s">
        <v>1347</v>
      </c>
      <c r="F1783" s="216" t="s">
        <v>1348</v>
      </c>
      <c r="G1783" s="203"/>
      <c r="H1783" s="203"/>
      <c r="I1783" s="206"/>
      <c r="J1783" s="217">
        <f>BK1783</f>
        <v>0</v>
      </c>
      <c r="K1783" s="203"/>
      <c r="L1783" s="208"/>
      <c r="M1783" s="209"/>
      <c r="N1783" s="210"/>
      <c r="O1783" s="210"/>
      <c r="P1783" s="211">
        <f>SUM(P1784:P1785)</f>
        <v>0</v>
      </c>
      <c r="Q1783" s="210"/>
      <c r="R1783" s="211">
        <f>SUM(R1784:R1785)</f>
        <v>0</v>
      </c>
      <c r="S1783" s="210"/>
      <c r="T1783" s="212">
        <f>SUM(T1784:T1785)</f>
        <v>0</v>
      </c>
      <c r="U1783" s="12"/>
      <c r="V1783" s="12"/>
      <c r="W1783" s="12"/>
      <c r="X1783" s="12"/>
      <c r="Y1783" s="12"/>
      <c r="Z1783" s="12"/>
      <c r="AA1783" s="12"/>
      <c r="AB1783" s="12"/>
      <c r="AC1783" s="12"/>
      <c r="AD1783" s="12"/>
      <c r="AE1783" s="12"/>
      <c r="AR1783" s="213" t="s">
        <v>88</v>
      </c>
      <c r="AT1783" s="214" t="s">
        <v>79</v>
      </c>
      <c r="AU1783" s="214" t="s">
        <v>88</v>
      </c>
      <c r="AY1783" s="213" t="s">
        <v>124</v>
      </c>
      <c r="BK1783" s="215">
        <f>SUM(BK1784:BK1785)</f>
        <v>0</v>
      </c>
    </row>
    <row r="1784" s="2" customFormat="1" ht="14.4" customHeight="1">
      <c r="A1784" s="38"/>
      <c r="B1784" s="39"/>
      <c r="C1784" s="218" t="s">
        <v>823</v>
      </c>
      <c r="D1784" s="218" t="s">
        <v>126</v>
      </c>
      <c r="E1784" s="219" t="s">
        <v>1349</v>
      </c>
      <c r="F1784" s="220" t="s">
        <v>1350</v>
      </c>
      <c r="G1784" s="221" t="s">
        <v>209</v>
      </c>
      <c r="H1784" s="222">
        <v>0</v>
      </c>
      <c r="I1784" s="223"/>
      <c r="J1784" s="224">
        <f>ROUND(I1784*H1784,2)</f>
        <v>0</v>
      </c>
      <c r="K1784" s="220" t="s">
        <v>214</v>
      </c>
      <c r="L1784" s="44"/>
      <c r="M1784" s="225" t="s">
        <v>1</v>
      </c>
      <c r="N1784" s="226" t="s">
        <v>45</v>
      </c>
      <c r="O1784" s="91"/>
      <c r="P1784" s="227">
        <f>O1784*H1784</f>
        <v>0</v>
      </c>
      <c r="Q1784" s="227">
        <v>0</v>
      </c>
      <c r="R1784" s="227">
        <f>Q1784*H1784</f>
        <v>0</v>
      </c>
      <c r="S1784" s="227">
        <v>0</v>
      </c>
      <c r="T1784" s="228">
        <f>S1784*H1784</f>
        <v>0</v>
      </c>
      <c r="U1784" s="38"/>
      <c r="V1784" s="38"/>
      <c r="W1784" s="38"/>
      <c r="X1784" s="38"/>
      <c r="Y1784" s="38"/>
      <c r="Z1784" s="38"/>
      <c r="AA1784" s="38"/>
      <c r="AB1784" s="38"/>
      <c r="AC1784" s="38"/>
      <c r="AD1784" s="38"/>
      <c r="AE1784" s="38"/>
      <c r="AR1784" s="229" t="s">
        <v>131</v>
      </c>
      <c r="AT1784" s="229" t="s">
        <v>126</v>
      </c>
      <c r="AU1784" s="229" t="s">
        <v>90</v>
      </c>
      <c r="AY1784" s="17" t="s">
        <v>124</v>
      </c>
      <c r="BE1784" s="230">
        <f>IF(N1784="základní",J1784,0)</f>
        <v>0</v>
      </c>
      <c r="BF1784" s="230">
        <f>IF(N1784="snížená",J1784,0)</f>
        <v>0</v>
      </c>
      <c r="BG1784" s="230">
        <f>IF(N1784="zákl. přenesená",J1784,0)</f>
        <v>0</v>
      </c>
      <c r="BH1784" s="230">
        <f>IF(N1784="sníž. přenesená",J1784,0)</f>
        <v>0</v>
      </c>
      <c r="BI1784" s="230">
        <f>IF(N1784="nulová",J1784,0)</f>
        <v>0</v>
      </c>
      <c r="BJ1784" s="17" t="s">
        <v>88</v>
      </c>
      <c r="BK1784" s="230">
        <f>ROUND(I1784*H1784,2)</f>
        <v>0</v>
      </c>
      <c r="BL1784" s="17" t="s">
        <v>131</v>
      </c>
      <c r="BM1784" s="229" t="s">
        <v>1351</v>
      </c>
    </row>
    <row r="1785" s="2" customFormat="1">
      <c r="A1785" s="38"/>
      <c r="B1785" s="39"/>
      <c r="C1785" s="40"/>
      <c r="D1785" s="231" t="s">
        <v>132</v>
      </c>
      <c r="E1785" s="40"/>
      <c r="F1785" s="232" t="s">
        <v>1350</v>
      </c>
      <c r="G1785" s="40"/>
      <c r="H1785" s="40"/>
      <c r="I1785" s="233"/>
      <c r="J1785" s="40"/>
      <c r="K1785" s="40"/>
      <c r="L1785" s="44"/>
      <c r="M1785" s="234"/>
      <c r="N1785" s="235"/>
      <c r="O1785" s="91"/>
      <c r="P1785" s="91"/>
      <c r="Q1785" s="91"/>
      <c r="R1785" s="91"/>
      <c r="S1785" s="91"/>
      <c r="T1785" s="92"/>
      <c r="U1785" s="38"/>
      <c r="V1785" s="38"/>
      <c r="W1785" s="38"/>
      <c r="X1785" s="38"/>
      <c r="Y1785" s="38"/>
      <c r="Z1785" s="38"/>
      <c r="AA1785" s="38"/>
      <c r="AB1785" s="38"/>
      <c r="AC1785" s="38"/>
      <c r="AD1785" s="38"/>
      <c r="AE1785" s="38"/>
      <c r="AT1785" s="17" t="s">
        <v>132</v>
      </c>
      <c r="AU1785" s="17" t="s">
        <v>90</v>
      </c>
    </row>
    <row r="1786" s="12" customFormat="1" ht="22.8" customHeight="1">
      <c r="A1786" s="12"/>
      <c r="B1786" s="202"/>
      <c r="C1786" s="203"/>
      <c r="D1786" s="204" t="s">
        <v>79</v>
      </c>
      <c r="E1786" s="216" t="s">
        <v>1352</v>
      </c>
      <c r="F1786" s="216" t="s">
        <v>1353</v>
      </c>
      <c r="G1786" s="203"/>
      <c r="H1786" s="203"/>
      <c r="I1786" s="206"/>
      <c r="J1786" s="217">
        <f>BK1786</f>
        <v>0</v>
      </c>
      <c r="K1786" s="203"/>
      <c r="L1786" s="208"/>
      <c r="M1786" s="209"/>
      <c r="N1786" s="210"/>
      <c r="O1786" s="210"/>
      <c r="P1786" s="211">
        <f>SUM(P1787:P1788)</f>
        <v>0</v>
      </c>
      <c r="Q1786" s="210"/>
      <c r="R1786" s="211">
        <f>SUM(R1787:R1788)</f>
        <v>0</v>
      </c>
      <c r="S1786" s="210"/>
      <c r="T1786" s="212">
        <f>SUM(T1787:T1788)</f>
        <v>0</v>
      </c>
      <c r="U1786" s="12"/>
      <c r="V1786" s="12"/>
      <c r="W1786" s="12"/>
      <c r="X1786" s="12"/>
      <c r="Y1786" s="12"/>
      <c r="Z1786" s="12"/>
      <c r="AA1786" s="12"/>
      <c r="AB1786" s="12"/>
      <c r="AC1786" s="12"/>
      <c r="AD1786" s="12"/>
      <c r="AE1786" s="12"/>
      <c r="AR1786" s="213" t="s">
        <v>88</v>
      </c>
      <c r="AT1786" s="214" t="s">
        <v>79</v>
      </c>
      <c r="AU1786" s="214" t="s">
        <v>88</v>
      </c>
      <c r="AY1786" s="213" t="s">
        <v>124</v>
      </c>
      <c r="BK1786" s="215">
        <f>SUM(BK1787:BK1788)</f>
        <v>0</v>
      </c>
    </row>
    <row r="1787" s="2" customFormat="1" ht="14.4" customHeight="1">
      <c r="A1787" s="38"/>
      <c r="B1787" s="39"/>
      <c r="C1787" s="218" t="s">
        <v>1354</v>
      </c>
      <c r="D1787" s="218" t="s">
        <v>126</v>
      </c>
      <c r="E1787" s="219" t="s">
        <v>1355</v>
      </c>
      <c r="F1787" s="220" t="s">
        <v>1356</v>
      </c>
      <c r="G1787" s="221" t="s">
        <v>209</v>
      </c>
      <c r="H1787" s="222">
        <v>0</v>
      </c>
      <c r="I1787" s="223"/>
      <c r="J1787" s="224">
        <f>ROUND(I1787*H1787,2)</f>
        <v>0</v>
      </c>
      <c r="K1787" s="220" t="s">
        <v>130</v>
      </c>
      <c r="L1787" s="44"/>
      <c r="M1787" s="225" t="s">
        <v>1</v>
      </c>
      <c r="N1787" s="226" t="s">
        <v>45</v>
      </c>
      <c r="O1787" s="91"/>
      <c r="P1787" s="227">
        <f>O1787*H1787</f>
        <v>0</v>
      </c>
      <c r="Q1787" s="227">
        <v>0</v>
      </c>
      <c r="R1787" s="227">
        <f>Q1787*H1787</f>
        <v>0</v>
      </c>
      <c r="S1787" s="227">
        <v>0</v>
      </c>
      <c r="T1787" s="228">
        <f>S1787*H1787</f>
        <v>0</v>
      </c>
      <c r="U1787" s="38"/>
      <c r="V1787" s="38"/>
      <c r="W1787" s="38"/>
      <c r="X1787" s="38"/>
      <c r="Y1787" s="38"/>
      <c r="Z1787" s="38"/>
      <c r="AA1787" s="38"/>
      <c r="AB1787" s="38"/>
      <c r="AC1787" s="38"/>
      <c r="AD1787" s="38"/>
      <c r="AE1787" s="38"/>
      <c r="AR1787" s="229" t="s">
        <v>131</v>
      </c>
      <c r="AT1787" s="229" t="s">
        <v>126</v>
      </c>
      <c r="AU1787" s="229" t="s">
        <v>90</v>
      </c>
      <c r="AY1787" s="17" t="s">
        <v>124</v>
      </c>
      <c r="BE1787" s="230">
        <f>IF(N1787="základní",J1787,0)</f>
        <v>0</v>
      </c>
      <c r="BF1787" s="230">
        <f>IF(N1787="snížená",J1787,0)</f>
        <v>0</v>
      </c>
      <c r="BG1787" s="230">
        <f>IF(N1787="zákl. přenesená",J1787,0)</f>
        <v>0</v>
      </c>
      <c r="BH1787" s="230">
        <f>IF(N1787="sníž. přenesená",J1787,0)</f>
        <v>0</v>
      </c>
      <c r="BI1787" s="230">
        <f>IF(N1787="nulová",J1787,0)</f>
        <v>0</v>
      </c>
      <c r="BJ1787" s="17" t="s">
        <v>88</v>
      </c>
      <c r="BK1787" s="230">
        <f>ROUND(I1787*H1787,2)</f>
        <v>0</v>
      </c>
      <c r="BL1787" s="17" t="s">
        <v>131</v>
      </c>
      <c r="BM1787" s="229" t="s">
        <v>1357</v>
      </c>
    </row>
    <row r="1788" s="2" customFormat="1">
      <c r="A1788" s="38"/>
      <c r="B1788" s="39"/>
      <c r="C1788" s="40"/>
      <c r="D1788" s="231" t="s">
        <v>132</v>
      </c>
      <c r="E1788" s="40"/>
      <c r="F1788" s="232" t="s">
        <v>1356</v>
      </c>
      <c r="G1788" s="40"/>
      <c r="H1788" s="40"/>
      <c r="I1788" s="233"/>
      <c r="J1788" s="40"/>
      <c r="K1788" s="40"/>
      <c r="L1788" s="44"/>
      <c r="M1788" s="234"/>
      <c r="N1788" s="235"/>
      <c r="O1788" s="91"/>
      <c r="P1788" s="91"/>
      <c r="Q1788" s="91"/>
      <c r="R1788" s="91"/>
      <c r="S1788" s="91"/>
      <c r="T1788" s="92"/>
      <c r="U1788" s="38"/>
      <c r="V1788" s="38"/>
      <c r="W1788" s="38"/>
      <c r="X1788" s="38"/>
      <c r="Y1788" s="38"/>
      <c r="Z1788" s="38"/>
      <c r="AA1788" s="38"/>
      <c r="AB1788" s="38"/>
      <c r="AC1788" s="38"/>
      <c r="AD1788" s="38"/>
      <c r="AE1788" s="38"/>
      <c r="AT1788" s="17" t="s">
        <v>132</v>
      </c>
      <c r="AU1788" s="17" t="s">
        <v>90</v>
      </c>
    </row>
    <row r="1789" s="12" customFormat="1" ht="22.8" customHeight="1">
      <c r="A1789" s="12"/>
      <c r="B1789" s="202"/>
      <c r="C1789" s="203"/>
      <c r="D1789" s="204" t="s">
        <v>79</v>
      </c>
      <c r="E1789" s="216" t="s">
        <v>1358</v>
      </c>
      <c r="F1789" s="216" t="s">
        <v>1359</v>
      </c>
      <c r="G1789" s="203"/>
      <c r="H1789" s="203"/>
      <c r="I1789" s="206"/>
      <c r="J1789" s="217">
        <f>BK1789</f>
        <v>0</v>
      </c>
      <c r="K1789" s="203"/>
      <c r="L1789" s="208"/>
      <c r="M1789" s="209"/>
      <c r="N1789" s="210"/>
      <c r="O1789" s="210"/>
      <c r="P1789" s="211">
        <f>SUM(P1790:P1791)</f>
        <v>0</v>
      </c>
      <c r="Q1789" s="210"/>
      <c r="R1789" s="211">
        <f>SUM(R1790:R1791)</f>
        <v>0</v>
      </c>
      <c r="S1789" s="210"/>
      <c r="T1789" s="212">
        <f>SUM(T1790:T1791)</f>
        <v>0</v>
      </c>
      <c r="U1789" s="12"/>
      <c r="V1789" s="12"/>
      <c r="W1789" s="12"/>
      <c r="X1789" s="12"/>
      <c r="Y1789" s="12"/>
      <c r="Z1789" s="12"/>
      <c r="AA1789" s="12"/>
      <c r="AB1789" s="12"/>
      <c r="AC1789" s="12"/>
      <c r="AD1789" s="12"/>
      <c r="AE1789" s="12"/>
      <c r="AR1789" s="213" t="s">
        <v>88</v>
      </c>
      <c r="AT1789" s="214" t="s">
        <v>79</v>
      </c>
      <c r="AU1789" s="214" t="s">
        <v>88</v>
      </c>
      <c r="AY1789" s="213" t="s">
        <v>124</v>
      </c>
      <c r="BK1789" s="215">
        <f>SUM(BK1790:BK1791)</f>
        <v>0</v>
      </c>
    </row>
    <row r="1790" s="2" customFormat="1" ht="14.4" customHeight="1">
      <c r="A1790" s="38"/>
      <c r="B1790" s="39"/>
      <c r="C1790" s="218" t="s">
        <v>826</v>
      </c>
      <c r="D1790" s="218" t="s">
        <v>126</v>
      </c>
      <c r="E1790" s="219" t="s">
        <v>1360</v>
      </c>
      <c r="F1790" s="220" t="s">
        <v>1361</v>
      </c>
      <c r="G1790" s="221" t="s">
        <v>209</v>
      </c>
      <c r="H1790" s="222">
        <v>0</v>
      </c>
      <c r="I1790" s="223"/>
      <c r="J1790" s="224">
        <f>ROUND(I1790*H1790,2)</f>
        <v>0</v>
      </c>
      <c r="K1790" s="220" t="s">
        <v>130</v>
      </c>
      <c r="L1790" s="44"/>
      <c r="M1790" s="225" t="s">
        <v>1</v>
      </c>
      <c r="N1790" s="226" t="s">
        <v>45</v>
      </c>
      <c r="O1790" s="91"/>
      <c r="P1790" s="227">
        <f>O1790*H1790</f>
        <v>0</v>
      </c>
      <c r="Q1790" s="227">
        <v>0</v>
      </c>
      <c r="R1790" s="227">
        <f>Q1790*H1790</f>
        <v>0</v>
      </c>
      <c r="S1790" s="227">
        <v>0</v>
      </c>
      <c r="T1790" s="228">
        <f>S1790*H1790</f>
        <v>0</v>
      </c>
      <c r="U1790" s="38"/>
      <c r="V1790" s="38"/>
      <c r="W1790" s="38"/>
      <c r="X1790" s="38"/>
      <c r="Y1790" s="38"/>
      <c r="Z1790" s="38"/>
      <c r="AA1790" s="38"/>
      <c r="AB1790" s="38"/>
      <c r="AC1790" s="38"/>
      <c r="AD1790" s="38"/>
      <c r="AE1790" s="38"/>
      <c r="AR1790" s="229" t="s">
        <v>131</v>
      </c>
      <c r="AT1790" s="229" t="s">
        <v>126</v>
      </c>
      <c r="AU1790" s="229" t="s">
        <v>90</v>
      </c>
      <c r="AY1790" s="17" t="s">
        <v>124</v>
      </c>
      <c r="BE1790" s="230">
        <f>IF(N1790="základní",J1790,0)</f>
        <v>0</v>
      </c>
      <c r="BF1790" s="230">
        <f>IF(N1790="snížená",J1790,0)</f>
        <v>0</v>
      </c>
      <c r="BG1790" s="230">
        <f>IF(N1790="zákl. přenesená",J1790,0)</f>
        <v>0</v>
      </c>
      <c r="BH1790" s="230">
        <f>IF(N1790="sníž. přenesená",J1790,0)</f>
        <v>0</v>
      </c>
      <c r="BI1790" s="230">
        <f>IF(N1790="nulová",J1790,0)</f>
        <v>0</v>
      </c>
      <c r="BJ1790" s="17" t="s">
        <v>88</v>
      </c>
      <c r="BK1790" s="230">
        <f>ROUND(I1790*H1790,2)</f>
        <v>0</v>
      </c>
      <c r="BL1790" s="17" t="s">
        <v>131</v>
      </c>
      <c r="BM1790" s="229" t="s">
        <v>1362</v>
      </c>
    </row>
    <row r="1791" s="2" customFormat="1">
      <c r="A1791" s="38"/>
      <c r="B1791" s="39"/>
      <c r="C1791" s="40"/>
      <c r="D1791" s="231" t="s">
        <v>132</v>
      </c>
      <c r="E1791" s="40"/>
      <c r="F1791" s="232" t="s">
        <v>1361</v>
      </c>
      <c r="G1791" s="40"/>
      <c r="H1791" s="40"/>
      <c r="I1791" s="233"/>
      <c r="J1791" s="40"/>
      <c r="K1791" s="40"/>
      <c r="L1791" s="44"/>
      <c r="M1791" s="234"/>
      <c r="N1791" s="235"/>
      <c r="O1791" s="91"/>
      <c r="P1791" s="91"/>
      <c r="Q1791" s="91"/>
      <c r="R1791" s="91"/>
      <c r="S1791" s="91"/>
      <c r="T1791" s="92"/>
      <c r="U1791" s="38"/>
      <c r="V1791" s="38"/>
      <c r="W1791" s="38"/>
      <c r="X1791" s="38"/>
      <c r="Y1791" s="38"/>
      <c r="Z1791" s="38"/>
      <c r="AA1791" s="38"/>
      <c r="AB1791" s="38"/>
      <c r="AC1791" s="38"/>
      <c r="AD1791" s="38"/>
      <c r="AE1791" s="38"/>
      <c r="AT1791" s="17" t="s">
        <v>132</v>
      </c>
      <c r="AU1791" s="17" t="s">
        <v>90</v>
      </c>
    </row>
    <row r="1792" s="12" customFormat="1" ht="22.8" customHeight="1">
      <c r="A1792" s="12"/>
      <c r="B1792" s="202"/>
      <c r="C1792" s="203"/>
      <c r="D1792" s="204" t="s">
        <v>79</v>
      </c>
      <c r="E1792" s="216" t="s">
        <v>1363</v>
      </c>
      <c r="F1792" s="216" t="s">
        <v>1364</v>
      </c>
      <c r="G1792" s="203"/>
      <c r="H1792" s="203"/>
      <c r="I1792" s="206"/>
      <c r="J1792" s="217">
        <f>BK1792</f>
        <v>0</v>
      </c>
      <c r="K1792" s="203"/>
      <c r="L1792" s="208"/>
      <c r="M1792" s="209"/>
      <c r="N1792" s="210"/>
      <c r="O1792" s="210"/>
      <c r="P1792" s="211">
        <f>SUM(P1793:P1794)</f>
        <v>0</v>
      </c>
      <c r="Q1792" s="210"/>
      <c r="R1792" s="211">
        <f>SUM(R1793:R1794)</f>
        <v>0</v>
      </c>
      <c r="S1792" s="210"/>
      <c r="T1792" s="212">
        <f>SUM(T1793:T1794)</f>
        <v>0</v>
      </c>
      <c r="U1792" s="12"/>
      <c r="V1792" s="12"/>
      <c r="W1792" s="12"/>
      <c r="X1792" s="12"/>
      <c r="Y1792" s="12"/>
      <c r="Z1792" s="12"/>
      <c r="AA1792" s="12"/>
      <c r="AB1792" s="12"/>
      <c r="AC1792" s="12"/>
      <c r="AD1792" s="12"/>
      <c r="AE1792" s="12"/>
      <c r="AR1792" s="213" t="s">
        <v>88</v>
      </c>
      <c r="AT1792" s="214" t="s">
        <v>79</v>
      </c>
      <c r="AU1792" s="214" t="s">
        <v>88</v>
      </c>
      <c r="AY1792" s="213" t="s">
        <v>124</v>
      </c>
      <c r="BK1792" s="215">
        <f>SUM(BK1793:BK1794)</f>
        <v>0</v>
      </c>
    </row>
    <row r="1793" s="2" customFormat="1" ht="24.15" customHeight="1">
      <c r="A1793" s="38"/>
      <c r="B1793" s="39"/>
      <c r="C1793" s="218" t="s">
        <v>1365</v>
      </c>
      <c r="D1793" s="218" t="s">
        <v>126</v>
      </c>
      <c r="E1793" s="219" t="s">
        <v>1366</v>
      </c>
      <c r="F1793" s="220" t="s">
        <v>1367</v>
      </c>
      <c r="G1793" s="221" t="s">
        <v>209</v>
      </c>
      <c r="H1793" s="222">
        <v>0</v>
      </c>
      <c r="I1793" s="223"/>
      <c r="J1793" s="224">
        <f>ROUND(I1793*H1793,2)</f>
        <v>0</v>
      </c>
      <c r="K1793" s="220" t="s">
        <v>130</v>
      </c>
      <c r="L1793" s="44"/>
      <c r="M1793" s="225" t="s">
        <v>1</v>
      </c>
      <c r="N1793" s="226" t="s">
        <v>45</v>
      </c>
      <c r="O1793" s="91"/>
      <c r="P1793" s="227">
        <f>O1793*H1793</f>
        <v>0</v>
      </c>
      <c r="Q1793" s="227">
        <v>0</v>
      </c>
      <c r="R1793" s="227">
        <f>Q1793*H1793</f>
        <v>0</v>
      </c>
      <c r="S1793" s="227">
        <v>0</v>
      </c>
      <c r="T1793" s="228">
        <f>S1793*H1793</f>
        <v>0</v>
      </c>
      <c r="U1793" s="38"/>
      <c r="V1793" s="38"/>
      <c r="W1793" s="38"/>
      <c r="X1793" s="38"/>
      <c r="Y1793" s="38"/>
      <c r="Z1793" s="38"/>
      <c r="AA1793" s="38"/>
      <c r="AB1793" s="38"/>
      <c r="AC1793" s="38"/>
      <c r="AD1793" s="38"/>
      <c r="AE1793" s="38"/>
      <c r="AR1793" s="229" t="s">
        <v>131</v>
      </c>
      <c r="AT1793" s="229" t="s">
        <v>126</v>
      </c>
      <c r="AU1793" s="229" t="s">
        <v>90</v>
      </c>
      <c r="AY1793" s="17" t="s">
        <v>124</v>
      </c>
      <c r="BE1793" s="230">
        <f>IF(N1793="základní",J1793,0)</f>
        <v>0</v>
      </c>
      <c r="BF1793" s="230">
        <f>IF(N1793="snížená",J1793,0)</f>
        <v>0</v>
      </c>
      <c r="BG1793" s="230">
        <f>IF(N1793="zákl. přenesená",J1793,0)</f>
        <v>0</v>
      </c>
      <c r="BH1793" s="230">
        <f>IF(N1793="sníž. přenesená",J1793,0)</f>
        <v>0</v>
      </c>
      <c r="BI1793" s="230">
        <f>IF(N1793="nulová",J1793,0)</f>
        <v>0</v>
      </c>
      <c r="BJ1793" s="17" t="s">
        <v>88</v>
      </c>
      <c r="BK1793" s="230">
        <f>ROUND(I1793*H1793,2)</f>
        <v>0</v>
      </c>
      <c r="BL1793" s="17" t="s">
        <v>131</v>
      </c>
      <c r="BM1793" s="229" t="s">
        <v>1368</v>
      </c>
    </row>
    <row r="1794" s="2" customFormat="1">
      <c r="A1794" s="38"/>
      <c r="B1794" s="39"/>
      <c r="C1794" s="40"/>
      <c r="D1794" s="231" t="s">
        <v>132</v>
      </c>
      <c r="E1794" s="40"/>
      <c r="F1794" s="232" t="s">
        <v>1367</v>
      </c>
      <c r="G1794" s="40"/>
      <c r="H1794" s="40"/>
      <c r="I1794" s="233"/>
      <c r="J1794" s="40"/>
      <c r="K1794" s="40"/>
      <c r="L1794" s="44"/>
      <c r="M1794" s="234"/>
      <c r="N1794" s="235"/>
      <c r="O1794" s="91"/>
      <c r="P1794" s="91"/>
      <c r="Q1794" s="91"/>
      <c r="R1794" s="91"/>
      <c r="S1794" s="91"/>
      <c r="T1794" s="92"/>
      <c r="U1794" s="38"/>
      <c r="V1794" s="38"/>
      <c r="W1794" s="38"/>
      <c r="X1794" s="38"/>
      <c r="Y1794" s="38"/>
      <c r="Z1794" s="38"/>
      <c r="AA1794" s="38"/>
      <c r="AB1794" s="38"/>
      <c r="AC1794" s="38"/>
      <c r="AD1794" s="38"/>
      <c r="AE1794" s="38"/>
      <c r="AT1794" s="17" t="s">
        <v>132</v>
      </c>
      <c r="AU1794" s="17" t="s">
        <v>90</v>
      </c>
    </row>
    <row r="1795" s="12" customFormat="1" ht="22.8" customHeight="1">
      <c r="A1795" s="12"/>
      <c r="B1795" s="202"/>
      <c r="C1795" s="203"/>
      <c r="D1795" s="204" t="s">
        <v>79</v>
      </c>
      <c r="E1795" s="216" t="s">
        <v>1369</v>
      </c>
      <c r="F1795" s="216" t="s">
        <v>1370</v>
      </c>
      <c r="G1795" s="203"/>
      <c r="H1795" s="203"/>
      <c r="I1795" s="206"/>
      <c r="J1795" s="217">
        <f>BK1795</f>
        <v>0</v>
      </c>
      <c r="K1795" s="203"/>
      <c r="L1795" s="208"/>
      <c r="M1795" s="209"/>
      <c r="N1795" s="210"/>
      <c r="O1795" s="210"/>
      <c r="P1795" s="211">
        <f>SUM(P1796:P1797)</f>
        <v>0</v>
      </c>
      <c r="Q1795" s="210"/>
      <c r="R1795" s="211">
        <f>SUM(R1796:R1797)</f>
        <v>0</v>
      </c>
      <c r="S1795" s="210"/>
      <c r="T1795" s="212">
        <f>SUM(T1796:T1797)</f>
        <v>0</v>
      </c>
      <c r="U1795" s="12"/>
      <c r="V1795" s="12"/>
      <c r="W1795" s="12"/>
      <c r="X1795" s="12"/>
      <c r="Y1795" s="12"/>
      <c r="Z1795" s="12"/>
      <c r="AA1795" s="12"/>
      <c r="AB1795" s="12"/>
      <c r="AC1795" s="12"/>
      <c r="AD1795" s="12"/>
      <c r="AE1795" s="12"/>
      <c r="AR1795" s="213" t="s">
        <v>88</v>
      </c>
      <c r="AT1795" s="214" t="s">
        <v>79</v>
      </c>
      <c r="AU1795" s="214" t="s">
        <v>88</v>
      </c>
      <c r="AY1795" s="213" t="s">
        <v>124</v>
      </c>
      <c r="BK1795" s="215">
        <f>SUM(BK1796:BK1797)</f>
        <v>0</v>
      </c>
    </row>
    <row r="1796" s="2" customFormat="1" ht="24.15" customHeight="1">
      <c r="A1796" s="38"/>
      <c r="B1796" s="39"/>
      <c r="C1796" s="218" t="s">
        <v>833</v>
      </c>
      <c r="D1796" s="218" t="s">
        <v>126</v>
      </c>
      <c r="E1796" s="219" t="s">
        <v>1366</v>
      </c>
      <c r="F1796" s="220" t="s">
        <v>1367</v>
      </c>
      <c r="G1796" s="221" t="s">
        <v>209</v>
      </c>
      <c r="H1796" s="222">
        <v>0</v>
      </c>
      <c r="I1796" s="223"/>
      <c r="J1796" s="224">
        <f>ROUND(I1796*H1796,2)</f>
        <v>0</v>
      </c>
      <c r="K1796" s="220" t="s">
        <v>130</v>
      </c>
      <c r="L1796" s="44"/>
      <c r="M1796" s="225" t="s">
        <v>1</v>
      </c>
      <c r="N1796" s="226" t="s">
        <v>45</v>
      </c>
      <c r="O1796" s="91"/>
      <c r="P1796" s="227">
        <f>O1796*H1796</f>
        <v>0</v>
      </c>
      <c r="Q1796" s="227">
        <v>0</v>
      </c>
      <c r="R1796" s="227">
        <f>Q1796*H1796</f>
        <v>0</v>
      </c>
      <c r="S1796" s="227">
        <v>0</v>
      </c>
      <c r="T1796" s="228">
        <f>S1796*H1796</f>
        <v>0</v>
      </c>
      <c r="U1796" s="38"/>
      <c r="V1796" s="38"/>
      <c r="W1796" s="38"/>
      <c r="X1796" s="38"/>
      <c r="Y1796" s="38"/>
      <c r="Z1796" s="38"/>
      <c r="AA1796" s="38"/>
      <c r="AB1796" s="38"/>
      <c r="AC1796" s="38"/>
      <c r="AD1796" s="38"/>
      <c r="AE1796" s="38"/>
      <c r="AR1796" s="229" t="s">
        <v>131</v>
      </c>
      <c r="AT1796" s="229" t="s">
        <v>126</v>
      </c>
      <c r="AU1796" s="229" t="s">
        <v>90</v>
      </c>
      <c r="AY1796" s="17" t="s">
        <v>124</v>
      </c>
      <c r="BE1796" s="230">
        <f>IF(N1796="základní",J1796,0)</f>
        <v>0</v>
      </c>
      <c r="BF1796" s="230">
        <f>IF(N1796="snížená",J1796,0)</f>
        <v>0</v>
      </c>
      <c r="BG1796" s="230">
        <f>IF(N1796="zákl. přenesená",J1796,0)</f>
        <v>0</v>
      </c>
      <c r="BH1796" s="230">
        <f>IF(N1796="sníž. přenesená",J1796,0)</f>
        <v>0</v>
      </c>
      <c r="BI1796" s="230">
        <f>IF(N1796="nulová",J1796,0)</f>
        <v>0</v>
      </c>
      <c r="BJ1796" s="17" t="s">
        <v>88</v>
      </c>
      <c r="BK1796" s="230">
        <f>ROUND(I1796*H1796,2)</f>
        <v>0</v>
      </c>
      <c r="BL1796" s="17" t="s">
        <v>131</v>
      </c>
      <c r="BM1796" s="229" t="s">
        <v>1371</v>
      </c>
    </row>
    <row r="1797" s="2" customFormat="1">
      <c r="A1797" s="38"/>
      <c r="B1797" s="39"/>
      <c r="C1797" s="40"/>
      <c r="D1797" s="231" t="s">
        <v>132</v>
      </c>
      <c r="E1797" s="40"/>
      <c r="F1797" s="232" t="s">
        <v>1367</v>
      </c>
      <c r="G1797" s="40"/>
      <c r="H1797" s="40"/>
      <c r="I1797" s="233"/>
      <c r="J1797" s="40"/>
      <c r="K1797" s="40"/>
      <c r="L1797" s="44"/>
      <c r="M1797" s="234"/>
      <c r="N1797" s="235"/>
      <c r="O1797" s="91"/>
      <c r="P1797" s="91"/>
      <c r="Q1797" s="91"/>
      <c r="R1797" s="91"/>
      <c r="S1797" s="91"/>
      <c r="T1797" s="92"/>
      <c r="U1797" s="38"/>
      <c r="V1797" s="38"/>
      <c r="W1797" s="38"/>
      <c r="X1797" s="38"/>
      <c r="Y1797" s="38"/>
      <c r="Z1797" s="38"/>
      <c r="AA1797" s="38"/>
      <c r="AB1797" s="38"/>
      <c r="AC1797" s="38"/>
      <c r="AD1797" s="38"/>
      <c r="AE1797" s="38"/>
      <c r="AT1797" s="17" t="s">
        <v>132</v>
      </c>
      <c r="AU1797" s="17" t="s">
        <v>90</v>
      </c>
    </row>
    <row r="1798" s="12" customFormat="1" ht="25.92" customHeight="1">
      <c r="A1798" s="12"/>
      <c r="B1798" s="202"/>
      <c r="C1798" s="203"/>
      <c r="D1798" s="204" t="s">
        <v>79</v>
      </c>
      <c r="E1798" s="205" t="s">
        <v>1372</v>
      </c>
      <c r="F1798" s="205" t="s">
        <v>1373</v>
      </c>
      <c r="G1798" s="203"/>
      <c r="H1798" s="203"/>
      <c r="I1798" s="206"/>
      <c r="J1798" s="207">
        <f>BK1798</f>
        <v>0</v>
      </c>
      <c r="K1798" s="203"/>
      <c r="L1798" s="208"/>
      <c r="M1798" s="209"/>
      <c r="N1798" s="210"/>
      <c r="O1798" s="210"/>
      <c r="P1798" s="211">
        <f>SUM(P1799:P1810)</f>
        <v>0</v>
      </c>
      <c r="Q1798" s="210"/>
      <c r="R1798" s="211">
        <f>SUM(R1799:R1810)</f>
        <v>0</v>
      </c>
      <c r="S1798" s="210"/>
      <c r="T1798" s="212">
        <f>SUM(T1799:T1810)</f>
        <v>0</v>
      </c>
      <c r="U1798" s="12"/>
      <c r="V1798" s="12"/>
      <c r="W1798" s="12"/>
      <c r="X1798" s="12"/>
      <c r="Y1798" s="12"/>
      <c r="Z1798" s="12"/>
      <c r="AA1798" s="12"/>
      <c r="AB1798" s="12"/>
      <c r="AC1798" s="12"/>
      <c r="AD1798" s="12"/>
      <c r="AE1798" s="12"/>
      <c r="AR1798" s="213" t="s">
        <v>131</v>
      </c>
      <c r="AT1798" s="214" t="s">
        <v>79</v>
      </c>
      <c r="AU1798" s="214" t="s">
        <v>80</v>
      </c>
      <c r="AY1798" s="213" t="s">
        <v>124</v>
      </c>
      <c r="BK1798" s="215">
        <f>SUM(BK1799:BK1810)</f>
        <v>0</v>
      </c>
    </row>
    <row r="1799" s="2" customFormat="1" ht="14.4" customHeight="1">
      <c r="A1799" s="38"/>
      <c r="B1799" s="39"/>
      <c r="C1799" s="218" t="s">
        <v>1374</v>
      </c>
      <c r="D1799" s="218" t="s">
        <v>126</v>
      </c>
      <c r="E1799" s="219" t="s">
        <v>1375</v>
      </c>
      <c r="F1799" s="220" t="s">
        <v>1376</v>
      </c>
      <c r="G1799" s="221" t="s">
        <v>1377</v>
      </c>
      <c r="H1799" s="222">
        <v>24</v>
      </c>
      <c r="I1799" s="223"/>
      <c r="J1799" s="224">
        <f>ROUND(I1799*H1799,2)</f>
        <v>0</v>
      </c>
      <c r="K1799" s="220" t="s">
        <v>214</v>
      </c>
      <c r="L1799" s="44"/>
      <c r="M1799" s="225" t="s">
        <v>1</v>
      </c>
      <c r="N1799" s="226" t="s">
        <v>45</v>
      </c>
      <c r="O1799" s="91"/>
      <c r="P1799" s="227">
        <f>O1799*H1799</f>
        <v>0</v>
      </c>
      <c r="Q1799" s="227">
        <v>0</v>
      </c>
      <c r="R1799" s="227">
        <f>Q1799*H1799</f>
        <v>0</v>
      </c>
      <c r="S1799" s="227">
        <v>0</v>
      </c>
      <c r="T1799" s="228">
        <f>S1799*H1799</f>
        <v>0</v>
      </c>
      <c r="U1799" s="38"/>
      <c r="V1799" s="38"/>
      <c r="W1799" s="38"/>
      <c r="X1799" s="38"/>
      <c r="Y1799" s="38"/>
      <c r="Z1799" s="38"/>
      <c r="AA1799" s="38"/>
      <c r="AB1799" s="38"/>
      <c r="AC1799" s="38"/>
      <c r="AD1799" s="38"/>
      <c r="AE1799" s="38"/>
      <c r="AR1799" s="229" t="s">
        <v>1378</v>
      </c>
      <c r="AT1799" s="229" t="s">
        <v>126</v>
      </c>
      <c r="AU1799" s="229" t="s">
        <v>88</v>
      </c>
      <c r="AY1799" s="17" t="s">
        <v>124</v>
      </c>
      <c r="BE1799" s="230">
        <f>IF(N1799="základní",J1799,0)</f>
        <v>0</v>
      </c>
      <c r="BF1799" s="230">
        <f>IF(N1799="snížená",J1799,0)</f>
        <v>0</v>
      </c>
      <c r="BG1799" s="230">
        <f>IF(N1799="zákl. přenesená",J1799,0)</f>
        <v>0</v>
      </c>
      <c r="BH1799" s="230">
        <f>IF(N1799="sníž. přenesená",J1799,0)</f>
        <v>0</v>
      </c>
      <c r="BI1799" s="230">
        <f>IF(N1799="nulová",J1799,0)</f>
        <v>0</v>
      </c>
      <c r="BJ1799" s="17" t="s">
        <v>88</v>
      </c>
      <c r="BK1799" s="230">
        <f>ROUND(I1799*H1799,2)</f>
        <v>0</v>
      </c>
      <c r="BL1799" s="17" t="s">
        <v>1378</v>
      </c>
      <c r="BM1799" s="229" t="s">
        <v>1379</v>
      </c>
    </row>
    <row r="1800" s="2" customFormat="1">
      <c r="A1800" s="38"/>
      <c r="B1800" s="39"/>
      <c r="C1800" s="40"/>
      <c r="D1800" s="231" t="s">
        <v>132</v>
      </c>
      <c r="E1800" s="40"/>
      <c r="F1800" s="232" t="s">
        <v>1376</v>
      </c>
      <c r="G1800" s="40"/>
      <c r="H1800" s="40"/>
      <c r="I1800" s="233"/>
      <c r="J1800" s="40"/>
      <c r="K1800" s="40"/>
      <c r="L1800" s="44"/>
      <c r="M1800" s="234"/>
      <c r="N1800" s="235"/>
      <c r="O1800" s="91"/>
      <c r="P1800" s="91"/>
      <c r="Q1800" s="91"/>
      <c r="R1800" s="91"/>
      <c r="S1800" s="91"/>
      <c r="T1800" s="92"/>
      <c r="U1800" s="38"/>
      <c r="V1800" s="38"/>
      <c r="W1800" s="38"/>
      <c r="X1800" s="38"/>
      <c r="Y1800" s="38"/>
      <c r="Z1800" s="38"/>
      <c r="AA1800" s="38"/>
      <c r="AB1800" s="38"/>
      <c r="AC1800" s="38"/>
      <c r="AD1800" s="38"/>
      <c r="AE1800" s="38"/>
      <c r="AT1800" s="17" t="s">
        <v>132</v>
      </c>
      <c r="AU1800" s="17" t="s">
        <v>88</v>
      </c>
    </row>
    <row r="1801" s="13" customFormat="1">
      <c r="A1801" s="13"/>
      <c r="B1801" s="236"/>
      <c r="C1801" s="237"/>
      <c r="D1801" s="231" t="s">
        <v>134</v>
      </c>
      <c r="E1801" s="238" t="s">
        <v>1</v>
      </c>
      <c r="F1801" s="239" t="s">
        <v>374</v>
      </c>
      <c r="G1801" s="237"/>
      <c r="H1801" s="238" t="s">
        <v>1</v>
      </c>
      <c r="I1801" s="240"/>
      <c r="J1801" s="237"/>
      <c r="K1801" s="237"/>
      <c r="L1801" s="241"/>
      <c r="M1801" s="242"/>
      <c r="N1801" s="243"/>
      <c r="O1801" s="243"/>
      <c r="P1801" s="243"/>
      <c r="Q1801" s="243"/>
      <c r="R1801" s="243"/>
      <c r="S1801" s="243"/>
      <c r="T1801" s="244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45" t="s">
        <v>134</v>
      </c>
      <c r="AU1801" s="245" t="s">
        <v>88</v>
      </c>
      <c r="AV1801" s="13" t="s">
        <v>88</v>
      </c>
      <c r="AW1801" s="13" t="s">
        <v>38</v>
      </c>
      <c r="AX1801" s="13" t="s">
        <v>80</v>
      </c>
      <c r="AY1801" s="245" t="s">
        <v>124</v>
      </c>
    </row>
    <row r="1802" s="13" customFormat="1">
      <c r="A1802" s="13"/>
      <c r="B1802" s="236"/>
      <c r="C1802" s="237"/>
      <c r="D1802" s="231" t="s">
        <v>134</v>
      </c>
      <c r="E1802" s="238" t="s">
        <v>1</v>
      </c>
      <c r="F1802" s="239" t="s">
        <v>1380</v>
      </c>
      <c r="G1802" s="237"/>
      <c r="H1802" s="238" t="s">
        <v>1</v>
      </c>
      <c r="I1802" s="240"/>
      <c r="J1802" s="237"/>
      <c r="K1802" s="237"/>
      <c r="L1802" s="241"/>
      <c r="M1802" s="242"/>
      <c r="N1802" s="243"/>
      <c r="O1802" s="243"/>
      <c r="P1802" s="243"/>
      <c r="Q1802" s="243"/>
      <c r="R1802" s="243"/>
      <c r="S1802" s="243"/>
      <c r="T1802" s="244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45" t="s">
        <v>134</v>
      </c>
      <c r="AU1802" s="245" t="s">
        <v>88</v>
      </c>
      <c r="AV1802" s="13" t="s">
        <v>88</v>
      </c>
      <c r="AW1802" s="13" t="s">
        <v>38</v>
      </c>
      <c r="AX1802" s="13" t="s">
        <v>80</v>
      </c>
      <c r="AY1802" s="245" t="s">
        <v>124</v>
      </c>
    </row>
    <row r="1803" s="14" customFormat="1">
      <c r="A1803" s="14"/>
      <c r="B1803" s="246"/>
      <c r="C1803" s="247"/>
      <c r="D1803" s="231" t="s">
        <v>134</v>
      </c>
      <c r="E1803" s="248" t="s">
        <v>1</v>
      </c>
      <c r="F1803" s="249" t="s">
        <v>195</v>
      </c>
      <c r="G1803" s="247"/>
      <c r="H1803" s="250">
        <v>24</v>
      </c>
      <c r="I1803" s="251"/>
      <c r="J1803" s="247"/>
      <c r="K1803" s="247"/>
      <c r="L1803" s="252"/>
      <c r="M1803" s="253"/>
      <c r="N1803" s="254"/>
      <c r="O1803" s="254"/>
      <c r="P1803" s="254"/>
      <c r="Q1803" s="254"/>
      <c r="R1803" s="254"/>
      <c r="S1803" s="254"/>
      <c r="T1803" s="255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56" t="s">
        <v>134</v>
      </c>
      <c r="AU1803" s="256" t="s">
        <v>88</v>
      </c>
      <c r="AV1803" s="14" t="s">
        <v>90</v>
      </c>
      <c r="AW1803" s="14" t="s">
        <v>38</v>
      </c>
      <c r="AX1803" s="14" t="s">
        <v>80</v>
      </c>
      <c r="AY1803" s="256" t="s">
        <v>124</v>
      </c>
    </row>
    <row r="1804" s="15" customFormat="1">
      <c r="A1804" s="15"/>
      <c r="B1804" s="257"/>
      <c r="C1804" s="258"/>
      <c r="D1804" s="231" t="s">
        <v>134</v>
      </c>
      <c r="E1804" s="259" t="s">
        <v>1</v>
      </c>
      <c r="F1804" s="260" t="s">
        <v>138</v>
      </c>
      <c r="G1804" s="258"/>
      <c r="H1804" s="261">
        <v>24</v>
      </c>
      <c r="I1804" s="262"/>
      <c r="J1804" s="258"/>
      <c r="K1804" s="258"/>
      <c r="L1804" s="263"/>
      <c r="M1804" s="264"/>
      <c r="N1804" s="265"/>
      <c r="O1804" s="265"/>
      <c r="P1804" s="265"/>
      <c r="Q1804" s="265"/>
      <c r="R1804" s="265"/>
      <c r="S1804" s="265"/>
      <c r="T1804" s="266"/>
      <c r="U1804" s="15"/>
      <c r="V1804" s="15"/>
      <c r="W1804" s="15"/>
      <c r="X1804" s="15"/>
      <c r="Y1804" s="15"/>
      <c r="Z1804" s="15"/>
      <c r="AA1804" s="15"/>
      <c r="AB1804" s="15"/>
      <c r="AC1804" s="15"/>
      <c r="AD1804" s="15"/>
      <c r="AE1804" s="15"/>
      <c r="AT1804" s="267" t="s">
        <v>134</v>
      </c>
      <c r="AU1804" s="267" t="s">
        <v>88</v>
      </c>
      <c r="AV1804" s="15" t="s">
        <v>131</v>
      </c>
      <c r="AW1804" s="15" t="s">
        <v>38</v>
      </c>
      <c r="AX1804" s="15" t="s">
        <v>88</v>
      </c>
      <c r="AY1804" s="267" t="s">
        <v>124</v>
      </c>
    </row>
    <row r="1805" s="2" customFormat="1" ht="14.4" customHeight="1">
      <c r="A1805" s="38"/>
      <c r="B1805" s="39"/>
      <c r="C1805" s="218" t="s">
        <v>836</v>
      </c>
      <c r="D1805" s="218" t="s">
        <v>126</v>
      </c>
      <c r="E1805" s="219" t="s">
        <v>1381</v>
      </c>
      <c r="F1805" s="220" t="s">
        <v>1382</v>
      </c>
      <c r="G1805" s="221" t="s">
        <v>1377</v>
      </c>
      <c r="H1805" s="222">
        <v>8</v>
      </c>
      <c r="I1805" s="223"/>
      <c r="J1805" s="224">
        <f>ROUND(I1805*H1805,2)</f>
        <v>0</v>
      </c>
      <c r="K1805" s="220" t="s">
        <v>214</v>
      </c>
      <c r="L1805" s="44"/>
      <c r="M1805" s="225" t="s">
        <v>1</v>
      </c>
      <c r="N1805" s="226" t="s">
        <v>45</v>
      </c>
      <c r="O1805" s="91"/>
      <c r="P1805" s="227">
        <f>O1805*H1805</f>
        <v>0</v>
      </c>
      <c r="Q1805" s="227">
        <v>0</v>
      </c>
      <c r="R1805" s="227">
        <f>Q1805*H1805</f>
        <v>0</v>
      </c>
      <c r="S1805" s="227">
        <v>0</v>
      </c>
      <c r="T1805" s="228">
        <f>S1805*H1805</f>
        <v>0</v>
      </c>
      <c r="U1805" s="38"/>
      <c r="V1805" s="38"/>
      <c r="W1805" s="38"/>
      <c r="X1805" s="38"/>
      <c r="Y1805" s="38"/>
      <c r="Z1805" s="38"/>
      <c r="AA1805" s="38"/>
      <c r="AB1805" s="38"/>
      <c r="AC1805" s="38"/>
      <c r="AD1805" s="38"/>
      <c r="AE1805" s="38"/>
      <c r="AR1805" s="229" t="s">
        <v>1378</v>
      </c>
      <c r="AT1805" s="229" t="s">
        <v>126</v>
      </c>
      <c r="AU1805" s="229" t="s">
        <v>88</v>
      </c>
      <c r="AY1805" s="17" t="s">
        <v>124</v>
      </c>
      <c r="BE1805" s="230">
        <f>IF(N1805="základní",J1805,0)</f>
        <v>0</v>
      </c>
      <c r="BF1805" s="230">
        <f>IF(N1805="snížená",J1805,0)</f>
        <v>0</v>
      </c>
      <c r="BG1805" s="230">
        <f>IF(N1805="zákl. přenesená",J1805,0)</f>
        <v>0</v>
      </c>
      <c r="BH1805" s="230">
        <f>IF(N1805="sníž. přenesená",J1805,0)</f>
        <v>0</v>
      </c>
      <c r="BI1805" s="230">
        <f>IF(N1805="nulová",J1805,0)</f>
        <v>0</v>
      </c>
      <c r="BJ1805" s="17" t="s">
        <v>88</v>
      </c>
      <c r="BK1805" s="230">
        <f>ROUND(I1805*H1805,2)</f>
        <v>0</v>
      </c>
      <c r="BL1805" s="17" t="s">
        <v>1378</v>
      </c>
      <c r="BM1805" s="229" t="s">
        <v>1383</v>
      </c>
    </row>
    <row r="1806" s="2" customFormat="1">
      <c r="A1806" s="38"/>
      <c r="B1806" s="39"/>
      <c r="C1806" s="40"/>
      <c r="D1806" s="231" t="s">
        <v>132</v>
      </c>
      <c r="E1806" s="40"/>
      <c r="F1806" s="232" t="s">
        <v>1382</v>
      </c>
      <c r="G1806" s="40"/>
      <c r="H1806" s="40"/>
      <c r="I1806" s="233"/>
      <c r="J1806" s="40"/>
      <c r="K1806" s="40"/>
      <c r="L1806" s="44"/>
      <c r="M1806" s="234"/>
      <c r="N1806" s="235"/>
      <c r="O1806" s="91"/>
      <c r="P1806" s="91"/>
      <c r="Q1806" s="91"/>
      <c r="R1806" s="91"/>
      <c r="S1806" s="91"/>
      <c r="T1806" s="92"/>
      <c r="U1806" s="38"/>
      <c r="V1806" s="38"/>
      <c r="W1806" s="38"/>
      <c r="X1806" s="38"/>
      <c r="Y1806" s="38"/>
      <c r="Z1806" s="38"/>
      <c r="AA1806" s="38"/>
      <c r="AB1806" s="38"/>
      <c r="AC1806" s="38"/>
      <c r="AD1806" s="38"/>
      <c r="AE1806" s="38"/>
      <c r="AT1806" s="17" t="s">
        <v>132</v>
      </c>
      <c r="AU1806" s="17" t="s">
        <v>88</v>
      </c>
    </row>
    <row r="1807" s="13" customFormat="1">
      <c r="A1807" s="13"/>
      <c r="B1807" s="236"/>
      <c r="C1807" s="237"/>
      <c r="D1807" s="231" t="s">
        <v>134</v>
      </c>
      <c r="E1807" s="238" t="s">
        <v>1</v>
      </c>
      <c r="F1807" s="239" t="s">
        <v>374</v>
      </c>
      <c r="G1807" s="237"/>
      <c r="H1807" s="238" t="s">
        <v>1</v>
      </c>
      <c r="I1807" s="240"/>
      <c r="J1807" s="237"/>
      <c r="K1807" s="237"/>
      <c r="L1807" s="241"/>
      <c r="M1807" s="242"/>
      <c r="N1807" s="243"/>
      <c r="O1807" s="243"/>
      <c r="P1807" s="243"/>
      <c r="Q1807" s="243"/>
      <c r="R1807" s="243"/>
      <c r="S1807" s="243"/>
      <c r="T1807" s="244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245" t="s">
        <v>134</v>
      </c>
      <c r="AU1807" s="245" t="s">
        <v>88</v>
      </c>
      <c r="AV1807" s="13" t="s">
        <v>88</v>
      </c>
      <c r="AW1807" s="13" t="s">
        <v>38</v>
      </c>
      <c r="AX1807" s="13" t="s">
        <v>80</v>
      </c>
      <c r="AY1807" s="245" t="s">
        <v>124</v>
      </c>
    </row>
    <row r="1808" s="13" customFormat="1">
      <c r="A1808" s="13"/>
      <c r="B1808" s="236"/>
      <c r="C1808" s="237"/>
      <c r="D1808" s="231" t="s">
        <v>134</v>
      </c>
      <c r="E1808" s="238" t="s">
        <v>1</v>
      </c>
      <c r="F1808" s="239" t="s">
        <v>1380</v>
      </c>
      <c r="G1808" s="237"/>
      <c r="H1808" s="238" t="s">
        <v>1</v>
      </c>
      <c r="I1808" s="240"/>
      <c r="J1808" s="237"/>
      <c r="K1808" s="237"/>
      <c r="L1808" s="241"/>
      <c r="M1808" s="242"/>
      <c r="N1808" s="243"/>
      <c r="O1808" s="243"/>
      <c r="P1808" s="243"/>
      <c r="Q1808" s="243"/>
      <c r="R1808" s="243"/>
      <c r="S1808" s="243"/>
      <c r="T1808" s="244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T1808" s="245" t="s">
        <v>134</v>
      </c>
      <c r="AU1808" s="245" t="s">
        <v>88</v>
      </c>
      <c r="AV1808" s="13" t="s">
        <v>88</v>
      </c>
      <c r="AW1808" s="13" t="s">
        <v>38</v>
      </c>
      <c r="AX1808" s="13" t="s">
        <v>80</v>
      </c>
      <c r="AY1808" s="245" t="s">
        <v>124</v>
      </c>
    </row>
    <row r="1809" s="14" customFormat="1">
      <c r="A1809" s="14"/>
      <c r="B1809" s="246"/>
      <c r="C1809" s="247"/>
      <c r="D1809" s="231" t="s">
        <v>134</v>
      </c>
      <c r="E1809" s="248" t="s">
        <v>1</v>
      </c>
      <c r="F1809" s="249" t="s">
        <v>152</v>
      </c>
      <c r="G1809" s="247"/>
      <c r="H1809" s="250">
        <v>8</v>
      </c>
      <c r="I1809" s="251"/>
      <c r="J1809" s="247"/>
      <c r="K1809" s="247"/>
      <c r="L1809" s="252"/>
      <c r="M1809" s="253"/>
      <c r="N1809" s="254"/>
      <c r="O1809" s="254"/>
      <c r="P1809" s="254"/>
      <c r="Q1809" s="254"/>
      <c r="R1809" s="254"/>
      <c r="S1809" s="254"/>
      <c r="T1809" s="255"/>
      <c r="U1809" s="14"/>
      <c r="V1809" s="14"/>
      <c r="W1809" s="14"/>
      <c r="X1809" s="14"/>
      <c r="Y1809" s="14"/>
      <c r="Z1809" s="14"/>
      <c r="AA1809" s="14"/>
      <c r="AB1809" s="14"/>
      <c r="AC1809" s="14"/>
      <c r="AD1809" s="14"/>
      <c r="AE1809" s="14"/>
      <c r="AT1809" s="256" t="s">
        <v>134</v>
      </c>
      <c r="AU1809" s="256" t="s">
        <v>88</v>
      </c>
      <c r="AV1809" s="14" t="s">
        <v>90</v>
      </c>
      <c r="AW1809" s="14" t="s">
        <v>38</v>
      </c>
      <c r="AX1809" s="14" t="s">
        <v>80</v>
      </c>
      <c r="AY1809" s="256" t="s">
        <v>124</v>
      </c>
    </row>
    <row r="1810" s="15" customFormat="1">
      <c r="A1810" s="15"/>
      <c r="B1810" s="257"/>
      <c r="C1810" s="258"/>
      <c r="D1810" s="231" t="s">
        <v>134</v>
      </c>
      <c r="E1810" s="259" t="s">
        <v>1</v>
      </c>
      <c r="F1810" s="260" t="s">
        <v>138</v>
      </c>
      <c r="G1810" s="258"/>
      <c r="H1810" s="261">
        <v>8</v>
      </c>
      <c r="I1810" s="262"/>
      <c r="J1810" s="258"/>
      <c r="K1810" s="258"/>
      <c r="L1810" s="263"/>
      <c r="M1810" s="264"/>
      <c r="N1810" s="265"/>
      <c r="O1810" s="265"/>
      <c r="P1810" s="265"/>
      <c r="Q1810" s="265"/>
      <c r="R1810" s="265"/>
      <c r="S1810" s="265"/>
      <c r="T1810" s="266"/>
      <c r="U1810" s="15"/>
      <c r="V1810" s="15"/>
      <c r="W1810" s="15"/>
      <c r="X1810" s="15"/>
      <c r="Y1810" s="15"/>
      <c r="Z1810" s="15"/>
      <c r="AA1810" s="15"/>
      <c r="AB1810" s="15"/>
      <c r="AC1810" s="15"/>
      <c r="AD1810" s="15"/>
      <c r="AE1810" s="15"/>
      <c r="AT1810" s="267" t="s">
        <v>134</v>
      </c>
      <c r="AU1810" s="267" t="s">
        <v>88</v>
      </c>
      <c r="AV1810" s="15" t="s">
        <v>131</v>
      </c>
      <c r="AW1810" s="15" t="s">
        <v>38</v>
      </c>
      <c r="AX1810" s="15" t="s">
        <v>88</v>
      </c>
      <c r="AY1810" s="267" t="s">
        <v>124</v>
      </c>
    </row>
    <row r="1811" s="12" customFormat="1" ht="25.92" customHeight="1">
      <c r="A1811" s="12"/>
      <c r="B1811" s="202"/>
      <c r="C1811" s="203"/>
      <c r="D1811" s="204" t="s">
        <v>79</v>
      </c>
      <c r="E1811" s="205" t="s">
        <v>1384</v>
      </c>
      <c r="F1811" s="205" t="s">
        <v>1384</v>
      </c>
      <c r="G1811" s="203"/>
      <c r="H1811" s="203"/>
      <c r="I1811" s="206"/>
      <c r="J1811" s="207">
        <f>BK1811</f>
        <v>0</v>
      </c>
      <c r="K1811" s="203"/>
      <c r="L1811" s="208"/>
      <c r="M1811" s="209"/>
      <c r="N1811" s="210"/>
      <c r="O1811" s="210"/>
      <c r="P1811" s="211">
        <v>0</v>
      </c>
      <c r="Q1811" s="210"/>
      <c r="R1811" s="211">
        <v>0</v>
      </c>
      <c r="S1811" s="210"/>
      <c r="T1811" s="212">
        <v>0</v>
      </c>
      <c r="U1811" s="12"/>
      <c r="V1811" s="12"/>
      <c r="W1811" s="12"/>
      <c r="X1811" s="12"/>
      <c r="Y1811" s="12"/>
      <c r="Z1811" s="12"/>
      <c r="AA1811" s="12"/>
      <c r="AB1811" s="12"/>
      <c r="AC1811" s="12"/>
      <c r="AD1811" s="12"/>
      <c r="AE1811" s="12"/>
      <c r="AR1811" s="213" t="s">
        <v>88</v>
      </c>
      <c r="AT1811" s="214" t="s">
        <v>79</v>
      </c>
      <c r="AU1811" s="214" t="s">
        <v>80</v>
      </c>
      <c r="AY1811" s="213" t="s">
        <v>124</v>
      </c>
      <c r="BK1811" s="215">
        <v>0</v>
      </c>
    </row>
    <row r="1812" s="12" customFormat="1" ht="25.92" customHeight="1">
      <c r="A1812" s="12"/>
      <c r="B1812" s="202"/>
      <c r="C1812" s="203"/>
      <c r="D1812" s="204" t="s">
        <v>79</v>
      </c>
      <c r="E1812" s="205" t="s">
        <v>1385</v>
      </c>
      <c r="F1812" s="205" t="s">
        <v>1386</v>
      </c>
      <c r="G1812" s="203"/>
      <c r="H1812" s="203"/>
      <c r="I1812" s="206"/>
      <c r="J1812" s="207">
        <f>BK1812</f>
        <v>0</v>
      </c>
      <c r="K1812" s="203"/>
      <c r="L1812" s="208"/>
      <c r="M1812" s="209"/>
      <c r="N1812" s="210"/>
      <c r="O1812" s="210"/>
      <c r="P1812" s="211">
        <f>P1813+P1826+P1833+P1840</f>
        <v>0</v>
      </c>
      <c r="Q1812" s="210"/>
      <c r="R1812" s="211">
        <f>R1813+R1826+R1833+R1840</f>
        <v>0</v>
      </c>
      <c r="S1812" s="210"/>
      <c r="T1812" s="212">
        <f>T1813+T1826+T1833+T1840</f>
        <v>0</v>
      </c>
      <c r="U1812" s="12"/>
      <c r="V1812" s="12"/>
      <c r="W1812" s="12"/>
      <c r="X1812" s="12"/>
      <c r="Y1812" s="12"/>
      <c r="Z1812" s="12"/>
      <c r="AA1812" s="12"/>
      <c r="AB1812" s="12"/>
      <c r="AC1812" s="12"/>
      <c r="AD1812" s="12"/>
      <c r="AE1812" s="12"/>
      <c r="AR1812" s="213" t="s">
        <v>154</v>
      </c>
      <c r="AT1812" s="214" t="s">
        <v>79</v>
      </c>
      <c r="AU1812" s="214" t="s">
        <v>80</v>
      </c>
      <c r="AY1812" s="213" t="s">
        <v>124</v>
      </c>
      <c r="BK1812" s="215">
        <f>BK1813+BK1826+BK1833+BK1840</f>
        <v>0</v>
      </c>
    </row>
    <row r="1813" s="12" customFormat="1" ht="22.8" customHeight="1">
      <c r="A1813" s="12"/>
      <c r="B1813" s="202"/>
      <c r="C1813" s="203"/>
      <c r="D1813" s="204" t="s">
        <v>79</v>
      </c>
      <c r="E1813" s="216" t="s">
        <v>1387</v>
      </c>
      <c r="F1813" s="216" t="s">
        <v>1388</v>
      </c>
      <c r="G1813" s="203"/>
      <c r="H1813" s="203"/>
      <c r="I1813" s="206"/>
      <c r="J1813" s="217">
        <f>BK1813</f>
        <v>0</v>
      </c>
      <c r="K1813" s="203"/>
      <c r="L1813" s="208"/>
      <c r="M1813" s="209"/>
      <c r="N1813" s="210"/>
      <c r="O1813" s="210"/>
      <c r="P1813" s="211">
        <f>SUM(P1814:P1825)</f>
        <v>0</v>
      </c>
      <c r="Q1813" s="210"/>
      <c r="R1813" s="211">
        <f>SUM(R1814:R1825)</f>
        <v>0</v>
      </c>
      <c r="S1813" s="210"/>
      <c r="T1813" s="212">
        <f>SUM(T1814:T1825)</f>
        <v>0</v>
      </c>
      <c r="U1813" s="12"/>
      <c r="V1813" s="12"/>
      <c r="W1813" s="12"/>
      <c r="X1813" s="12"/>
      <c r="Y1813" s="12"/>
      <c r="Z1813" s="12"/>
      <c r="AA1813" s="12"/>
      <c r="AB1813" s="12"/>
      <c r="AC1813" s="12"/>
      <c r="AD1813" s="12"/>
      <c r="AE1813" s="12"/>
      <c r="AR1813" s="213" t="s">
        <v>154</v>
      </c>
      <c r="AT1813" s="214" t="s">
        <v>79</v>
      </c>
      <c r="AU1813" s="214" t="s">
        <v>88</v>
      </c>
      <c r="AY1813" s="213" t="s">
        <v>124</v>
      </c>
      <c r="BK1813" s="215">
        <f>SUM(BK1814:BK1825)</f>
        <v>0</v>
      </c>
    </row>
    <row r="1814" s="2" customFormat="1" ht="24.15" customHeight="1">
      <c r="A1814" s="38"/>
      <c r="B1814" s="39"/>
      <c r="C1814" s="218" t="s">
        <v>1389</v>
      </c>
      <c r="D1814" s="218" t="s">
        <v>126</v>
      </c>
      <c r="E1814" s="219" t="s">
        <v>1390</v>
      </c>
      <c r="F1814" s="220" t="s">
        <v>1391</v>
      </c>
      <c r="G1814" s="221" t="s">
        <v>209</v>
      </c>
      <c r="H1814" s="222">
        <v>1</v>
      </c>
      <c r="I1814" s="223"/>
      <c r="J1814" s="224">
        <f>ROUND(I1814*H1814,2)</f>
        <v>0</v>
      </c>
      <c r="K1814" s="220" t="s">
        <v>130</v>
      </c>
      <c r="L1814" s="44"/>
      <c r="M1814" s="225" t="s">
        <v>1</v>
      </c>
      <c r="N1814" s="226" t="s">
        <v>45</v>
      </c>
      <c r="O1814" s="91"/>
      <c r="P1814" s="227">
        <f>O1814*H1814</f>
        <v>0</v>
      </c>
      <c r="Q1814" s="227">
        <v>0</v>
      </c>
      <c r="R1814" s="227">
        <f>Q1814*H1814</f>
        <v>0</v>
      </c>
      <c r="S1814" s="227">
        <v>0</v>
      </c>
      <c r="T1814" s="228">
        <f>S1814*H1814</f>
        <v>0</v>
      </c>
      <c r="U1814" s="38"/>
      <c r="V1814" s="38"/>
      <c r="W1814" s="38"/>
      <c r="X1814" s="38"/>
      <c r="Y1814" s="38"/>
      <c r="Z1814" s="38"/>
      <c r="AA1814" s="38"/>
      <c r="AB1814" s="38"/>
      <c r="AC1814" s="38"/>
      <c r="AD1814" s="38"/>
      <c r="AE1814" s="38"/>
      <c r="AR1814" s="229" t="s">
        <v>131</v>
      </c>
      <c r="AT1814" s="229" t="s">
        <v>126</v>
      </c>
      <c r="AU1814" s="229" t="s">
        <v>90</v>
      </c>
      <c r="AY1814" s="17" t="s">
        <v>124</v>
      </c>
      <c r="BE1814" s="230">
        <f>IF(N1814="základní",J1814,0)</f>
        <v>0</v>
      </c>
      <c r="BF1814" s="230">
        <f>IF(N1814="snížená",J1814,0)</f>
        <v>0</v>
      </c>
      <c r="BG1814" s="230">
        <f>IF(N1814="zákl. přenesená",J1814,0)</f>
        <v>0</v>
      </c>
      <c r="BH1814" s="230">
        <f>IF(N1814="sníž. přenesená",J1814,0)</f>
        <v>0</v>
      </c>
      <c r="BI1814" s="230">
        <f>IF(N1814="nulová",J1814,0)</f>
        <v>0</v>
      </c>
      <c r="BJ1814" s="17" t="s">
        <v>88</v>
      </c>
      <c r="BK1814" s="230">
        <f>ROUND(I1814*H1814,2)</f>
        <v>0</v>
      </c>
      <c r="BL1814" s="17" t="s">
        <v>131</v>
      </c>
      <c r="BM1814" s="229" t="s">
        <v>1392</v>
      </c>
    </row>
    <row r="1815" s="2" customFormat="1">
      <c r="A1815" s="38"/>
      <c r="B1815" s="39"/>
      <c r="C1815" s="40"/>
      <c r="D1815" s="231" t="s">
        <v>132</v>
      </c>
      <c r="E1815" s="40"/>
      <c r="F1815" s="232" t="s">
        <v>1391</v>
      </c>
      <c r="G1815" s="40"/>
      <c r="H1815" s="40"/>
      <c r="I1815" s="233"/>
      <c r="J1815" s="40"/>
      <c r="K1815" s="40"/>
      <c r="L1815" s="44"/>
      <c r="M1815" s="234"/>
      <c r="N1815" s="235"/>
      <c r="O1815" s="91"/>
      <c r="P1815" s="91"/>
      <c r="Q1815" s="91"/>
      <c r="R1815" s="91"/>
      <c r="S1815" s="91"/>
      <c r="T1815" s="92"/>
      <c r="U1815" s="38"/>
      <c r="V1815" s="38"/>
      <c r="W1815" s="38"/>
      <c r="X1815" s="38"/>
      <c r="Y1815" s="38"/>
      <c r="Z1815" s="38"/>
      <c r="AA1815" s="38"/>
      <c r="AB1815" s="38"/>
      <c r="AC1815" s="38"/>
      <c r="AD1815" s="38"/>
      <c r="AE1815" s="38"/>
      <c r="AT1815" s="17" t="s">
        <v>132</v>
      </c>
      <c r="AU1815" s="17" t="s">
        <v>90</v>
      </c>
    </row>
    <row r="1816" s="13" customFormat="1">
      <c r="A1816" s="13"/>
      <c r="B1816" s="236"/>
      <c r="C1816" s="237"/>
      <c r="D1816" s="231" t="s">
        <v>134</v>
      </c>
      <c r="E1816" s="238" t="s">
        <v>1</v>
      </c>
      <c r="F1816" s="239" t="s">
        <v>1393</v>
      </c>
      <c r="G1816" s="237"/>
      <c r="H1816" s="238" t="s">
        <v>1</v>
      </c>
      <c r="I1816" s="240"/>
      <c r="J1816" s="237"/>
      <c r="K1816" s="237"/>
      <c r="L1816" s="241"/>
      <c r="M1816" s="242"/>
      <c r="N1816" s="243"/>
      <c r="O1816" s="243"/>
      <c r="P1816" s="243"/>
      <c r="Q1816" s="243"/>
      <c r="R1816" s="243"/>
      <c r="S1816" s="243"/>
      <c r="T1816" s="244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T1816" s="245" t="s">
        <v>134</v>
      </c>
      <c r="AU1816" s="245" t="s">
        <v>90</v>
      </c>
      <c r="AV1816" s="13" t="s">
        <v>88</v>
      </c>
      <c r="AW1816" s="13" t="s">
        <v>38</v>
      </c>
      <c r="AX1816" s="13" t="s">
        <v>80</v>
      </c>
      <c r="AY1816" s="245" t="s">
        <v>124</v>
      </c>
    </row>
    <row r="1817" s="13" customFormat="1">
      <c r="A1817" s="13"/>
      <c r="B1817" s="236"/>
      <c r="C1817" s="237"/>
      <c r="D1817" s="231" t="s">
        <v>134</v>
      </c>
      <c r="E1817" s="238" t="s">
        <v>1</v>
      </c>
      <c r="F1817" s="239" t="s">
        <v>1380</v>
      </c>
      <c r="G1817" s="237"/>
      <c r="H1817" s="238" t="s">
        <v>1</v>
      </c>
      <c r="I1817" s="240"/>
      <c r="J1817" s="237"/>
      <c r="K1817" s="237"/>
      <c r="L1817" s="241"/>
      <c r="M1817" s="242"/>
      <c r="N1817" s="243"/>
      <c r="O1817" s="243"/>
      <c r="P1817" s="243"/>
      <c r="Q1817" s="243"/>
      <c r="R1817" s="243"/>
      <c r="S1817" s="243"/>
      <c r="T1817" s="244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T1817" s="245" t="s">
        <v>134</v>
      </c>
      <c r="AU1817" s="245" t="s">
        <v>90</v>
      </c>
      <c r="AV1817" s="13" t="s">
        <v>88</v>
      </c>
      <c r="AW1817" s="13" t="s">
        <v>38</v>
      </c>
      <c r="AX1817" s="13" t="s">
        <v>80</v>
      </c>
      <c r="AY1817" s="245" t="s">
        <v>124</v>
      </c>
    </row>
    <row r="1818" s="14" customFormat="1">
      <c r="A1818" s="14"/>
      <c r="B1818" s="246"/>
      <c r="C1818" s="247"/>
      <c r="D1818" s="231" t="s">
        <v>134</v>
      </c>
      <c r="E1818" s="248" t="s">
        <v>1</v>
      </c>
      <c r="F1818" s="249" t="s">
        <v>88</v>
      </c>
      <c r="G1818" s="247"/>
      <c r="H1818" s="250">
        <v>1</v>
      </c>
      <c r="I1818" s="251"/>
      <c r="J1818" s="247"/>
      <c r="K1818" s="247"/>
      <c r="L1818" s="252"/>
      <c r="M1818" s="253"/>
      <c r="N1818" s="254"/>
      <c r="O1818" s="254"/>
      <c r="P1818" s="254"/>
      <c r="Q1818" s="254"/>
      <c r="R1818" s="254"/>
      <c r="S1818" s="254"/>
      <c r="T1818" s="255"/>
      <c r="U1818" s="14"/>
      <c r="V1818" s="14"/>
      <c r="W1818" s="14"/>
      <c r="X1818" s="14"/>
      <c r="Y1818" s="14"/>
      <c r="Z1818" s="14"/>
      <c r="AA1818" s="14"/>
      <c r="AB1818" s="14"/>
      <c r="AC1818" s="14"/>
      <c r="AD1818" s="14"/>
      <c r="AE1818" s="14"/>
      <c r="AT1818" s="256" t="s">
        <v>134</v>
      </c>
      <c r="AU1818" s="256" t="s">
        <v>90</v>
      </c>
      <c r="AV1818" s="14" t="s">
        <v>90</v>
      </c>
      <c r="AW1818" s="14" t="s">
        <v>38</v>
      </c>
      <c r="AX1818" s="14" t="s">
        <v>80</v>
      </c>
      <c r="AY1818" s="256" t="s">
        <v>124</v>
      </c>
    </row>
    <row r="1819" s="15" customFormat="1">
      <c r="A1819" s="15"/>
      <c r="B1819" s="257"/>
      <c r="C1819" s="258"/>
      <c r="D1819" s="231" t="s">
        <v>134</v>
      </c>
      <c r="E1819" s="259" t="s">
        <v>1</v>
      </c>
      <c r="F1819" s="260" t="s">
        <v>138</v>
      </c>
      <c r="G1819" s="258"/>
      <c r="H1819" s="261">
        <v>1</v>
      </c>
      <c r="I1819" s="262"/>
      <c r="J1819" s="258"/>
      <c r="K1819" s="258"/>
      <c r="L1819" s="263"/>
      <c r="M1819" s="264"/>
      <c r="N1819" s="265"/>
      <c r="O1819" s="265"/>
      <c r="P1819" s="265"/>
      <c r="Q1819" s="265"/>
      <c r="R1819" s="265"/>
      <c r="S1819" s="265"/>
      <c r="T1819" s="266"/>
      <c r="U1819" s="15"/>
      <c r="V1819" s="15"/>
      <c r="W1819" s="15"/>
      <c r="X1819" s="15"/>
      <c r="Y1819" s="15"/>
      <c r="Z1819" s="15"/>
      <c r="AA1819" s="15"/>
      <c r="AB1819" s="15"/>
      <c r="AC1819" s="15"/>
      <c r="AD1819" s="15"/>
      <c r="AE1819" s="15"/>
      <c r="AT1819" s="267" t="s">
        <v>134</v>
      </c>
      <c r="AU1819" s="267" t="s">
        <v>90</v>
      </c>
      <c r="AV1819" s="15" t="s">
        <v>131</v>
      </c>
      <c r="AW1819" s="15" t="s">
        <v>38</v>
      </c>
      <c r="AX1819" s="15" t="s">
        <v>88</v>
      </c>
      <c r="AY1819" s="267" t="s">
        <v>124</v>
      </c>
    </row>
    <row r="1820" s="2" customFormat="1" ht="14.4" customHeight="1">
      <c r="A1820" s="38"/>
      <c r="B1820" s="39"/>
      <c r="C1820" s="218" t="s">
        <v>840</v>
      </c>
      <c r="D1820" s="218" t="s">
        <v>126</v>
      </c>
      <c r="E1820" s="219" t="s">
        <v>1394</v>
      </c>
      <c r="F1820" s="220" t="s">
        <v>1395</v>
      </c>
      <c r="G1820" s="221" t="s">
        <v>1396</v>
      </c>
      <c r="H1820" s="222">
        <v>1</v>
      </c>
      <c r="I1820" s="223"/>
      <c r="J1820" s="224">
        <f>ROUND(I1820*H1820,2)</f>
        <v>0</v>
      </c>
      <c r="K1820" s="220" t="s">
        <v>214</v>
      </c>
      <c r="L1820" s="44"/>
      <c r="M1820" s="225" t="s">
        <v>1</v>
      </c>
      <c r="N1820" s="226" t="s">
        <v>45</v>
      </c>
      <c r="O1820" s="91"/>
      <c r="P1820" s="227">
        <f>O1820*H1820</f>
        <v>0</v>
      </c>
      <c r="Q1820" s="227">
        <v>0</v>
      </c>
      <c r="R1820" s="227">
        <f>Q1820*H1820</f>
        <v>0</v>
      </c>
      <c r="S1820" s="227">
        <v>0</v>
      </c>
      <c r="T1820" s="228">
        <f>S1820*H1820</f>
        <v>0</v>
      </c>
      <c r="U1820" s="38"/>
      <c r="V1820" s="38"/>
      <c r="W1820" s="38"/>
      <c r="X1820" s="38"/>
      <c r="Y1820" s="38"/>
      <c r="Z1820" s="38"/>
      <c r="AA1820" s="38"/>
      <c r="AB1820" s="38"/>
      <c r="AC1820" s="38"/>
      <c r="AD1820" s="38"/>
      <c r="AE1820" s="38"/>
      <c r="AR1820" s="229" t="s">
        <v>131</v>
      </c>
      <c r="AT1820" s="229" t="s">
        <v>126</v>
      </c>
      <c r="AU1820" s="229" t="s">
        <v>90</v>
      </c>
      <c r="AY1820" s="17" t="s">
        <v>124</v>
      </c>
      <c r="BE1820" s="230">
        <f>IF(N1820="základní",J1820,0)</f>
        <v>0</v>
      </c>
      <c r="BF1820" s="230">
        <f>IF(N1820="snížená",J1820,0)</f>
        <v>0</v>
      </c>
      <c r="BG1820" s="230">
        <f>IF(N1820="zákl. přenesená",J1820,0)</f>
        <v>0</v>
      </c>
      <c r="BH1820" s="230">
        <f>IF(N1820="sníž. přenesená",J1820,0)</f>
        <v>0</v>
      </c>
      <c r="BI1820" s="230">
        <f>IF(N1820="nulová",J1820,0)</f>
        <v>0</v>
      </c>
      <c r="BJ1820" s="17" t="s">
        <v>88</v>
      </c>
      <c r="BK1820" s="230">
        <f>ROUND(I1820*H1820,2)</f>
        <v>0</v>
      </c>
      <c r="BL1820" s="17" t="s">
        <v>131</v>
      </c>
      <c r="BM1820" s="229" t="s">
        <v>1397</v>
      </c>
    </row>
    <row r="1821" s="2" customFormat="1">
      <c r="A1821" s="38"/>
      <c r="B1821" s="39"/>
      <c r="C1821" s="40"/>
      <c r="D1821" s="231" t="s">
        <v>132</v>
      </c>
      <c r="E1821" s="40"/>
      <c r="F1821" s="232" t="s">
        <v>1395</v>
      </c>
      <c r="G1821" s="40"/>
      <c r="H1821" s="40"/>
      <c r="I1821" s="233"/>
      <c r="J1821" s="40"/>
      <c r="K1821" s="40"/>
      <c r="L1821" s="44"/>
      <c r="M1821" s="234"/>
      <c r="N1821" s="235"/>
      <c r="O1821" s="91"/>
      <c r="P1821" s="91"/>
      <c r="Q1821" s="91"/>
      <c r="R1821" s="91"/>
      <c r="S1821" s="91"/>
      <c r="T1821" s="92"/>
      <c r="U1821" s="38"/>
      <c r="V1821" s="38"/>
      <c r="W1821" s="38"/>
      <c r="X1821" s="38"/>
      <c r="Y1821" s="38"/>
      <c r="Z1821" s="38"/>
      <c r="AA1821" s="38"/>
      <c r="AB1821" s="38"/>
      <c r="AC1821" s="38"/>
      <c r="AD1821" s="38"/>
      <c r="AE1821" s="38"/>
      <c r="AT1821" s="17" t="s">
        <v>132</v>
      </c>
      <c r="AU1821" s="17" t="s">
        <v>90</v>
      </c>
    </row>
    <row r="1822" s="13" customFormat="1">
      <c r="A1822" s="13"/>
      <c r="B1822" s="236"/>
      <c r="C1822" s="237"/>
      <c r="D1822" s="231" t="s">
        <v>134</v>
      </c>
      <c r="E1822" s="238" t="s">
        <v>1</v>
      </c>
      <c r="F1822" s="239" t="s">
        <v>1393</v>
      </c>
      <c r="G1822" s="237"/>
      <c r="H1822" s="238" t="s">
        <v>1</v>
      </c>
      <c r="I1822" s="240"/>
      <c r="J1822" s="237"/>
      <c r="K1822" s="237"/>
      <c r="L1822" s="241"/>
      <c r="M1822" s="242"/>
      <c r="N1822" s="243"/>
      <c r="O1822" s="243"/>
      <c r="P1822" s="243"/>
      <c r="Q1822" s="243"/>
      <c r="R1822" s="243"/>
      <c r="S1822" s="243"/>
      <c r="T1822" s="244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T1822" s="245" t="s">
        <v>134</v>
      </c>
      <c r="AU1822" s="245" t="s">
        <v>90</v>
      </c>
      <c r="AV1822" s="13" t="s">
        <v>88</v>
      </c>
      <c r="AW1822" s="13" t="s">
        <v>38</v>
      </c>
      <c r="AX1822" s="13" t="s">
        <v>80</v>
      </c>
      <c r="AY1822" s="245" t="s">
        <v>124</v>
      </c>
    </row>
    <row r="1823" s="13" customFormat="1">
      <c r="A1823" s="13"/>
      <c r="B1823" s="236"/>
      <c r="C1823" s="237"/>
      <c r="D1823" s="231" t="s">
        <v>134</v>
      </c>
      <c r="E1823" s="238" t="s">
        <v>1</v>
      </c>
      <c r="F1823" s="239" t="s">
        <v>1380</v>
      </c>
      <c r="G1823" s="237"/>
      <c r="H1823" s="238" t="s">
        <v>1</v>
      </c>
      <c r="I1823" s="240"/>
      <c r="J1823" s="237"/>
      <c r="K1823" s="237"/>
      <c r="L1823" s="241"/>
      <c r="M1823" s="242"/>
      <c r="N1823" s="243"/>
      <c r="O1823" s="243"/>
      <c r="P1823" s="243"/>
      <c r="Q1823" s="243"/>
      <c r="R1823" s="243"/>
      <c r="S1823" s="243"/>
      <c r="T1823" s="244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T1823" s="245" t="s">
        <v>134</v>
      </c>
      <c r="AU1823" s="245" t="s">
        <v>90</v>
      </c>
      <c r="AV1823" s="13" t="s">
        <v>88</v>
      </c>
      <c r="AW1823" s="13" t="s">
        <v>38</v>
      </c>
      <c r="AX1823" s="13" t="s">
        <v>80</v>
      </c>
      <c r="AY1823" s="245" t="s">
        <v>124</v>
      </c>
    </row>
    <row r="1824" s="14" customFormat="1">
      <c r="A1824" s="14"/>
      <c r="B1824" s="246"/>
      <c r="C1824" s="247"/>
      <c r="D1824" s="231" t="s">
        <v>134</v>
      </c>
      <c r="E1824" s="248" t="s">
        <v>1</v>
      </c>
      <c r="F1824" s="249" t="s">
        <v>88</v>
      </c>
      <c r="G1824" s="247"/>
      <c r="H1824" s="250">
        <v>1</v>
      </c>
      <c r="I1824" s="251"/>
      <c r="J1824" s="247"/>
      <c r="K1824" s="247"/>
      <c r="L1824" s="252"/>
      <c r="M1824" s="253"/>
      <c r="N1824" s="254"/>
      <c r="O1824" s="254"/>
      <c r="P1824" s="254"/>
      <c r="Q1824" s="254"/>
      <c r="R1824" s="254"/>
      <c r="S1824" s="254"/>
      <c r="T1824" s="255"/>
      <c r="U1824" s="14"/>
      <c r="V1824" s="14"/>
      <c r="W1824" s="14"/>
      <c r="X1824" s="14"/>
      <c r="Y1824" s="14"/>
      <c r="Z1824" s="14"/>
      <c r="AA1824" s="14"/>
      <c r="AB1824" s="14"/>
      <c r="AC1824" s="14"/>
      <c r="AD1824" s="14"/>
      <c r="AE1824" s="14"/>
      <c r="AT1824" s="256" t="s">
        <v>134</v>
      </c>
      <c r="AU1824" s="256" t="s">
        <v>90</v>
      </c>
      <c r="AV1824" s="14" t="s">
        <v>90</v>
      </c>
      <c r="AW1824" s="14" t="s">
        <v>38</v>
      </c>
      <c r="AX1824" s="14" t="s">
        <v>80</v>
      </c>
      <c r="AY1824" s="256" t="s">
        <v>124</v>
      </c>
    </row>
    <row r="1825" s="15" customFormat="1">
      <c r="A1825" s="15"/>
      <c r="B1825" s="257"/>
      <c r="C1825" s="258"/>
      <c r="D1825" s="231" t="s">
        <v>134</v>
      </c>
      <c r="E1825" s="259" t="s">
        <v>1</v>
      </c>
      <c r="F1825" s="260" t="s">
        <v>138</v>
      </c>
      <c r="G1825" s="258"/>
      <c r="H1825" s="261">
        <v>1</v>
      </c>
      <c r="I1825" s="262"/>
      <c r="J1825" s="258"/>
      <c r="K1825" s="258"/>
      <c r="L1825" s="263"/>
      <c r="M1825" s="264"/>
      <c r="N1825" s="265"/>
      <c r="O1825" s="265"/>
      <c r="P1825" s="265"/>
      <c r="Q1825" s="265"/>
      <c r="R1825" s="265"/>
      <c r="S1825" s="265"/>
      <c r="T1825" s="266"/>
      <c r="U1825" s="15"/>
      <c r="V1825" s="15"/>
      <c r="W1825" s="15"/>
      <c r="X1825" s="15"/>
      <c r="Y1825" s="15"/>
      <c r="Z1825" s="15"/>
      <c r="AA1825" s="15"/>
      <c r="AB1825" s="15"/>
      <c r="AC1825" s="15"/>
      <c r="AD1825" s="15"/>
      <c r="AE1825" s="15"/>
      <c r="AT1825" s="267" t="s">
        <v>134</v>
      </c>
      <c r="AU1825" s="267" t="s">
        <v>90</v>
      </c>
      <c r="AV1825" s="15" t="s">
        <v>131</v>
      </c>
      <c r="AW1825" s="15" t="s">
        <v>38</v>
      </c>
      <c r="AX1825" s="15" t="s">
        <v>88</v>
      </c>
      <c r="AY1825" s="267" t="s">
        <v>124</v>
      </c>
    </row>
    <row r="1826" s="12" customFormat="1" ht="22.8" customHeight="1">
      <c r="A1826" s="12"/>
      <c r="B1826" s="202"/>
      <c r="C1826" s="203"/>
      <c r="D1826" s="204" t="s">
        <v>79</v>
      </c>
      <c r="E1826" s="216" t="s">
        <v>1398</v>
      </c>
      <c r="F1826" s="216" t="s">
        <v>1399</v>
      </c>
      <c r="G1826" s="203"/>
      <c r="H1826" s="203"/>
      <c r="I1826" s="206"/>
      <c r="J1826" s="217">
        <f>BK1826</f>
        <v>0</v>
      </c>
      <c r="K1826" s="203"/>
      <c r="L1826" s="208"/>
      <c r="M1826" s="209"/>
      <c r="N1826" s="210"/>
      <c r="O1826" s="210"/>
      <c r="P1826" s="211">
        <f>SUM(P1827:P1832)</f>
        <v>0</v>
      </c>
      <c r="Q1826" s="210"/>
      <c r="R1826" s="211">
        <f>SUM(R1827:R1832)</f>
        <v>0</v>
      </c>
      <c r="S1826" s="210"/>
      <c r="T1826" s="212">
        <f>SUM(T1827:T1832)</f>
        <v>0</v>
      </c>
      <c r="U1826" s="12"/>
      <c r="V1826" s="12"/>
      <c r="W1826" s="12"/>
      <c r="X1826" s="12"/>
      <c r="Y1826" s="12"/>
      <c r="Z1826" s="12"/>
      <c r="AA1826" s="12"/>
      <c r="AB1826" s="12"/>
      <c r="AC1826" s="12"/>
      <c r="AD1826" s="12"/>
      <c r="AE1826" s="12"/>
      <c r="AR1826" s="213" t="s">
        <v>154</v>
      </c>
      <c r="AT1826" s="214" t="s">
        <v>79</v>
      </c>
      <c r="AU1826" s="214" t="s">
        <v>88</v>
      </c>
      <c r="AY1826" s="213" t="s">
        <v>124</v>
      </c>
      <c r="BK1826" s="215">
        <f>SUM(BK1827:BK1832)</f>
        <v>0</v>
      </c>
    </row>
    <row r="1827" s="2" customFormat="1" ht="24.15" customHeight="1">
      <c r="A1827" s="38"/>
      <c r="B1827" s="39"/>
      <c r="C1827" s="218" t="s">
        <v>1400</v>
      </c>
      <c r="D1827" s="218" t="s">
        <v>126</v>
      </c>
      <c r="E1827" s="219" t="s">
        <v>1401</v>
      </c>
      <c r="F1827" s="220" t="s">
        <v>1402</v>
      </c>
      <c r="G1827" s="221" t="s">
        <v>209</v>
      </c>
      <c r="H1827" s="222">
        <v>1</v>
      </c>
      <c r="I1827" s="223"/>
      <c r="J1827" s="224">
        <f>ROUND(I1827*H1827,2)</f>
        <v>0</v>
      </c>
      <c r="K1827" s="220" t="s">
        <v>130</v>
      </c>
      <c r="L1827" s="44"/>
      <c r="M1827" s="225" t="s">
        <v>1</v>
      </c>
      <c r="N1827" s="226" t="s">
        <v>45</v>
      </c>
      <c r="O1827" s="91"/>
      <c r="P1827" s="227">
        <f>O1827*H1827</f>
        <v>0</v>
      </c>
      <c r="Q1827" s="227">
        <v>0</v>
      </c>
      <c r="R1827" s="227">
        <f>Q1827*H1827</f>
        <v>0</v>
      </c>
      <c r="S1827" s="227">
        <v>0</v>
      </c>
      <c r="T1827" s="228">
        <f>S1827*H1827</f>
        <v>0</v>
      </c>
      <c r="U1827" s="38"/>
      <c r="V1827" s="38"/>
      <c r="W1827" s="38"/>
      <c r="X1827" s="38"/>
      <c r="Y1827" s="38"/>
      <c r="Z1827" s="38"/>
      <c r="AA1827" s="38"/>
      <c r="AB1827" s="38"/>
      <c r="AC1827" s="38"/>
      <c r="AD1827" s="38"/>
      <c r="AE1827" s="38"/>
      <c r="AR1827" s="229" t="s">
        <v>131</v>
      </c>
      <c r="AT1827" s="229" t="s">
        <v>126</v>
      </c>
      <c r="AU1827" s="229" t="s">
        <v>90</v>
      </c>
      <c r="AY1827" s="17" t="s">
        <v>124</v>
      </c>
      <c r="BE1827" s="230">
        <f>IF(N1827="základní",J1827,0)</f>
        <v>0</v>
      </c>
      <c r="BF1827" s="230">
        <f>IF(N1827="snížená",J1827,0)</f>
        <v>0</v>
      </c>
      <c r="BG1827" s="230">
        <f>IF(N1827="zákl. přenesená",J1827,0)</f>
        <v>0</v>
      </c>
      <c r="BH1827" s="230">
        <f>IF(N1827="sníž. přenesená",J1827,0)</f>
        <v>0</v>
      </c>
      <c r="BI1827" s="230">
        <f>IF(N1827="nulová",J1827,0)</f>
        <v>0</v>
      </c>
      <c r="BJ1827" s="17" t="s">
        <v>88</v>
      </c>
      <c r="BK1827" s="230">
        <f>ROUND(I1827*H1827,2)</f>
        <v>0</v>
      </c>
      <c r="BL1827" s="17" t="s">
        <v>131</v>
      </c>
      <c r="BM1827" s="229" t="s">
        <v>1403</v>
      </c>
    </row>
    <row r="1828" s="2" customFormat="1">
      <c r="A1828" s="38"/>
      <c r="B1828" s="39"/>
      <c r="C1828" s="40"/>
      <c r="D1828" s="231" t="s">
        <v>132</v>
      </c>
      <c r="E1828" s="40"/>
      <c r="F1828" s="232" t="s">
        <v>1402</v>
      </c>
      <c r="G1828" s="40"/>
      <c r="H1828" s="40"/>
      <c r="I1828" s="233"/>
      <c r="J1828" s="40"/>
      <c r="K1828" s="40"/>
      <c r="L1828" s="44"/>
      <c r="M1828" s="234"/>
      <c r="N1828" s="235"/>
      <c r="O1828" s="91"/>
      <c r="P1828" s="91"/>
      <c r="Q1828" s="91"/>
      <c r="R1828" s="91"/>
      <c r="S1828" s="91"/>
      <c r="T1828" s="92"/>
      <c r="U1828" s="38"/>
      <c r="V1828" s="38"/>
      <c r="W1828" s="38"/>
      <c r="X1828" s="38"/>
      <c r="Y1828" s="38"/>
      <c r="Z1828" s="38"/>
      <c r="AA1828" s="38"/>
      <c r="AB1828" s="38"/>
      <c r="AC1828" s="38"/>
      <c r="AD1828" s="38"/>
      <c r="AE1828" s="38"/>
      <c r="AT1828" s="17" t="s">
        <v>132</v>
      </c>
      <c r="AU1828" s="17" t="s">
        <v>90</v>
      </c>
    </row>
    <row r="1829" s="13" customFormat="1">
      <c r="A1829" s="13"/>
      <c r="B1829" s="236"/>
      <c r="C1829" s="237"/>
      <c r="D1829" s="231" t="s">
        <v>134</v>
      </c>
      <c r="E1829" s="238" t="s">
        <v>1</v>
      </c>
      <c r="F1829" s="239" t="s">
        <v>1404</v>
      </c>
      <c r="G1829" s="237"/>
      <c r="H1829" s="238" t="s">
        <v>1</v>
      </c>
      <c r="I1829" s="240"/>
      <c r="J1829" s="237"/>
      <c r="K1829" s="237"/>
      <c r="L1829" s="241"/>
      <c r="M1829" s="242"/>
      <c r="N1829" s="243"/>
      <c r="O1829" s="243"/>
      <c r="P1829" s="243"/>
      <c r="Q1829" s="243"/>
      <c r="R1829" s="243"/>
      <c r="S1829" s="243"/>
      <c r="T1829" s="244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245" t="s">
        <v>134</v>
      </c>
      <c r="AU1829" s="245" t="s">
        <v>90</v>
      </c>
      <c r="AV1829" s="13" t="s">
        <v>88</v>
      </c>
      <c r="AW1829" s="13" t="s">
        <v>38</v>
      </c>
      <c r="AX1829" s="13" t="s">
        <v>80</v>
      </c>
      <c r="AY1829" s="245" t="s">
        <v>124</v>
      </c>
    </row>
    <row r="1830" s="13" customFormat="1">
      <c r="A1830" s="13"/>
      <c r="B1830" s="236"/>
      <c r="C1830" s="237"/>
      <c r="D1830" s="231" t="s">
        <v>134</v>
      </c>
      <c r="E1830" s="238" t="s">
        <v>1</v>
      </c>
      <c r="F1830" s="239" t="s">
        <v>1405</v>
      </c>
      <c r="G1830" s="237"/>
      <c r="H1830" s="238" t="s">
        <v>1</v>
      </c>
      <c r="I1830" s="240"/>
      <c r="J1830" s="237"/>
      <c r="K1830" s="237"/>
      <c r="L1830" s="241"/>
      <c r="M1830" s="242"/>
      <c r="N1830" s="243"/>
      <c r="O1830" s="243"/>
      <c r="P1830" s="243"/>
      <c r="Q1830" s="243"/>
      <c r="R1830" s="243"/>
      <c r="S1830" s="243"/>
      <c r="T1830" s="244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T1830" s="245" t="s">
        <v>134</v>
      </c>
      <c r="AU1830" s="245" t="s">
        <v>90</v>
      </c>
      <c r="AV1830" s="13" t="s">
        <v>88</v>
      </c>
      <c r="AW1830" s="13" t="s">
        <v>38</v>
      </c>
      <c r="AX1830" s="13" t="s">
        <v>80</v>
      </c>
      <c r="AY1830" s="245" t="s">
        <v>124</v>
      </c>
    </row>
    <row r="1831" s="14" customFormat="1">
      <c r="A1831" s="14"/>
      <c r="B1831" s="246"/>
      <c r="C1831" s="247"/>
      <c r="D1831" s="231" t="s">
        <v>134</v>
      </c>
      <c r="E1831" s="248" t="s">
        <v>1</v>
      </c>
      <c r="F1831" s="249" t="s">
        <v>88</v>
      </c>
      <c r="G1831" s="247"/>
      <c r="H1831" s="250">
        <v>1</v>
      </c>
      <c r="I1831" s="251"/>
      <c r="J1831" s="247"/>
      <c r="K1831" s="247"/>
      <c r="L1831" s="252"/>
      <c r="M1831" s="253"/>
      <c r="N1831" s="254"/>
      <c r="O1831" s="254"/>
      <c r="P1831" s="254"/>
      <c r="Q1831" s="254"/>
      <c r="R1831" s="254"/>
      <c r="S1831" s="254"/>
      <c r="T1831" s="255"/>
      <c r="U1831" s="14"/>
      <c r="V1831" s="14"/>
      <c r="W1831" s="14"/>
      <c r="X1831" s="14"/>
      <c r="Y1831" s="14"/>
      <c r="Z1831" s="14"/>
      <c r="AA1831" s="14"/>
      <c r="AB1831" s="14"/>
      <c r="AC1831" s="14"/>
      <c r="AD1831" s="14"/>
      <c r="AE1831" s="14"/>
      <c r="AT1831" s="256" t="s">
        <v>134</v>
      </c>
      <c r="AU1831" s="256" t="s">
        <v>90</v>
      </c>
      <c r="AV1831" s="14" t="s">
        <v>90</v>
      </c>
      <c r="AW1831" s="14" t="s">
        <v>38</v>
      </c>
      <c r="AX1831" s="14" t="s">
        <v>80</v>
      </c>
      <c r="AY1831" s="256" t="s">
        <v>124</v>
      </c>
    </row>
    <row r="1832" s="15" customFormat="1">
      <c r="A1832" s="15"/>
      <c r="B1832" s="257"/>
      <c r="C1832" s="258"/>
      <c r="D1832" s="231" t="s">
        <v>134</v>
      </c>
      <c r="E1832" s="259" t="s">
        <v>1</v>
      </c>
      <c r="F1832" s="260" t="s">
        <v>138</v>
      </c>
      <c r="G1832" s="258"/>
      <c r="H1832" s="261">
        <v>1</v>
      </c>
      <c r="I1832" s="262"/>
      <c r="J1832" s="258"/>
      <c r="K1832" s="258"/>
      <c r="L1832" s="263"/>
      <c r="M1832" s="264"/>
      <c r="N1832" s="265"/>
      <c r="O1832" s="265"/>
      <c r="P1832" s="265"/>
      <c r="Q1832" s="265"/>
      <c r="R1832" s="265"/>
      <c r="S1832" s="265"/>
      <c r="T1832" s="266"/>
      <c r="U1832" s="15"/>
      <c r="V1832" s="15"/>
      <c r="W1832" s="15"/>
      <c r="X1832" s="15"/>
      <c r="Y1832" s="15"/>
      <c r="Z1832" s="15"/>
      <c r="AA1832" s="15"/>
      <c r="AB1832" s="15"/>
      <c r="AC1832" s="15"/>
      <c r="AD1832" s="15"/>
      <c r="AE1832" s="15"/>
      <c r="AT1832" s="267" t="s">
        <v>134</v>
      </c>
      <c r="AU1832" s="267" t="s">
        <v>90</v>
      </c>
      <c r="AV1832" s="15" t="s">
        <v>131</v>
      </c>
      <c r="AW1832" s="15" t="s">
        <v>38</v>
      </c>
      <c r="AX1832" s="15" t="s">
        <v>88</v>
      </c>
      <c r="AY1832" s="267" t="s">
        <v>124</v>
      </c>
    </row>
    <row r="1833" s="12" customFormat="1" ht="22.8" customHeight="1">
      <c r="A1833" s="12"/>
      <c r="B1833" s="202"/>
      <c r="C1833" s="203"/>
      <c r="D1833" s="204" t="s">
        <v>79</v>
      </c>
      <c r="E1833" s="216" t="s">
        <v>1406</v>
      </c>
      <c r="F1833" s="216" t="s">
        <v>1407</v>
      </c>
      <c r="G1833" s="203"/>
      <c r="H1833" s="203"/>
      <c r="I1833" s="206"/>
      <c r="J1833" s="217">
        <f>BK1833</f>
        <v>0</v>
      </c>
      <c r="K1833" s="203"/>
      <c r="L1833" s="208"/>
      <c r="M1833" s="209"/>
      <c r="N1833" s="210"/>
      <c r="O1833" s="210"/>
      <c r="P1833" s="211">
        <f>SUM(P1834:P1839)</f>
        <v>0</v>
      </c>
      <c r="Q1833" s="210"/>
      <c r="R1833" s="211">
        <f>SUM(R1834:R1839)</f>
        <v>0</v>
      </c>
      <c r="S1833" s="210"/>
      <c r="T1833" s="212">
        <f>SUM(T1834:T1839)</f>
        <v>0</v>
      </c>
      <c r="U1833" s="12"/>
      <c r="V1833" s="12"/>
      <c r="W1833" s="12"/>
      <c r="X1833" s="12"/>
      <c r="Y1833" s="12"/>
      <c r="Z1833" s="12"/>
      <c r="AA1833" s="12"/>
      <c r="AB1833" s="12"/>
      <c r="AC1833" s="12"/>
      <c r="AD1833" s="12"/>
      <c r="AE1833" s="12"/>
      <c r="AR1833" s="213" t="s">
        <v>154</v>
      </c>
      <c r="AT1833" s="214" t="s">
        <v>79</v>
      </c>
      <c r="AU1833" s="214" t="s">
        <v>88</v>
      </c>
      <c r="AY1833" s="213" t="s">
        <v>124</v>
      </c>
      <c r="BK1833" s="215">
        <f>SUM(BK1834:BK1839)</f>
        <v>0</v>
      </c>
    </row>
    <row r="1834" s="2" customFormat="1" ht="24.15" customHeight="1">
      <c r="A1834" s="38"/>
      <c r="B1834" s="39"/>
      <c r="C1834" s="218" t="s">
        <v>843</v>
      </c>
      <c r="D1834" s="218" t="s">
        <v>126</v>
      </c>
      <c r="E1834" s="219" t="s">
        <v>1408</v>
      </c>
      <c r="F1834" s="220" t="s">
        <v>1409</v>
      </c>
      <c r="G1834" s="221" t="s">
        <v>209</v>
      </c>
      <c r="H1834" s="222">
        <v>1</v>
      </c>
      <c r="I1834" s="223"/>
      <c r="J1834" s="224">
        <f>ROUND(I1834*H1834,2)</f>
        <v>0</v>
      </c>
      <c r="K1834" s="220" t="s">
        <v>130</v>
      </c>
      <c r="L1834" s="44"/>
      <c r="M1834" s="225" t="s">
        <v>1</v>
      </c>
      <c r="N1834" s="226" t="s">
        <v>45</v>
      </c>
      <c r="O1834" s="91"/>
      <c r="P1834" s="227">
        <f>O1834*H1834</f>
        <v>0</v>
      </c>
      <c r="Q1834" s="227">
        <v>0</v>
      </c>
      <c r="R1834" s="227">
        <f>Q1834*H1834</f>
        <v>0</v>
      </c>
      <c r="S1834" s="227">
        <v>0</v>
      </c>
      <c r="T1834" s="228">
        <f>S1834*H1834</f>
        <v>0</v>
      </c>
      <c r="U1834" s="38"/>
      <c r="V1834" s="38"/>
      <c r="W1834" s="38"/>
      <c r="X1834" s="38"/>
      <c r="Y1834" s="38"/>
      <c r="Z1834" s="38"/>
      <c r="AA1834" s="38"/>
      <c r="AB1834" s="38"/>
      <c r="AC1834" s="38"/>
      <c r="AD1834" s="38"/>
      <c r="AE1834" s="38"/>
      <c r="AR1834" s="229" t="s">
        <v>131</v>
      </c>
      <c r="AT1834" s="229" t="s">
        <v>126</v>
      </c>
      <c r="AU1834" s="229" t="s">
        <v>90</v>
      </c>
      <c r="AY1834" s="17" t="s">
        <v>124</v>
      </c>
      <c r="BE1834" s="230">
        <f>IF(N1834="základní",J1834,0)</f>
        <v>0</v>
      </c>
      <c r="BF1834" s="230">
        <f>IF(N1834="snížená",J1834,0)</f>
        <v>0</v>
      </c>
      <c r="BG1834" s="230">
        <f>IF(N1834="zákl. přenesená",J1834,0)</f>
        <v>0</v>
      </c>
      <c r="BH1834" s="230">
        <f>IF(N1834="sníž. přenesená",J1834,0)</f>
        <v>0</v>
      </c>
      <c r="BI1834" s="230">
        <f>IF(N1834="nulová",J1834,0)</f>
        <v>0</v>
      </c>
      <c r="BJ1834" s="17" t="s">
        <v>88</v>
      </c>
      <c r="BK1834" s="230">
        <f>ROUND(I1834*H1834,2)</f>
        <v>0</v>
      </c>
      <c r="BL1834" s="17" t="s">
        <v>131</v>
      </c>
      <c r="BM1834" s="229" t="s">
        <v>1410</v>
      </c>
    </row>
    <row r="1835" s="2" customFormat="1">
      <c r="A1835" s="38"/>
      <c r="B1835" s="39"/>
      <c r="C1835" s="40"/>
      <c r="D1835" s="231" t="s">
        <v>132</v>
      </c>
      <c r="E1835" s="40"/>
      <c r="F1835" s="232" t="s">
        <v>1409</v>
      </c>
      <c r="G1835" s="40"/>
      <c r="H1835" s="40"/>
      <c r="I1835" s="233"/>
      <c r="J1835" s="40"/>
      <c r="K1835" s="40"/>
      <c r="L1835" s="44"/>
      <c r="M1835" s="234"/>
      <c r="N1835" s="235"/>
      <c r="O1835" s="91"/>
      <c r="P1835" s="91"/>
      <c r="Q1835" s="91"/>
      <c r="R1835" s="91"/>
      <c r="S1835" s="91"/>
      <c r="T1835" s="92"/>
      <c r="U1835" s="38"/>
      <c r="V1835" s="38"/>
      <c r="W1835" s="38"/>
      <c r="X1835" s="38"/>
      <c r="Y1835" s="38"/>
      <c r="Z1835" s="38"/>
      <c r="AA1835" s="38"/>
      <c r="AB1835" s="38"/>
      <c r="AC1835" s="38"/>
      <c r="AD1835" s="38"/>
      <c r="AE1835" s="38"/>
      <c r="AT1835" s="17" t="s">
        <v>132</v>
      </c>
      <c r="AU1835" s="17" t="s">
        <v>90</v>
      </c>
    </row>
    <row r="1836" s="13" customFormat="1">
      <c r="A1836" s="13"/>
      <c r="B1836" s="236"/>
      <c r="C1836" s="237"/>
      <c r="D1836" s="231" t="s">
        <v>134</v>
      </c>
      <c r="E1836" s="238" t="s">
        <v>1</v>
      </c>
      <c r="F1836" s="239" t="s">
        <v>1404</v>
      </c>
      <c r="G1836" s="237"/>
      <c r="H1836" s="238" t="s">
        <v>1</v>
      </c>
      <c r="I1836" s="240"/>
      <c r="J1836" s="237"/>
      <c r="K1836" s="237"/>
      <c r="L1836" s="241"/>
      <c r="M1836" s="242"/>
      <c r="N1836" s="243"/>
      <c r="O1836" s="243"/>
      <c r="P1836" s="243"/>
      <c r="Q1836" s="243"/>
      <c r="R1836" s="243"/>
      <c r="S1836" s="243"/>
      <c r="T1836" s="244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45" t="s">
        <v>134</v>
      </c>
      <c r="AU1836" s="245" t="s">
        <v>90</v>
      </c>
      <c r="AV1836" s="13" t="s">
        <v>88</v>
      </c>
      <c r="AW1836" s="13" t="s">
        <v>38</v>
      </c>
      <c r="AX1836" s="13" t="s">
        <v>80</v>
      </c>
      <c r="AY1836" s="245" t="s">
        <v>124</v>
      </c>
    </row>
    <row r="1837" s="13" customFormat="1">
      <c r="A1837" s="13"/>
      <c r="B1837" s="236"/>
      <c r="C1837" s="237"/>
      <c r="D1837" s="231" t="s">
        <v>134</v>
      </c>
      <c r="E1837" s="238" t="s">
        <v>1</v>
      </c>
      <c r="F1837" s="239" t="s">
        <v>1380</v>
      </c>
      <c r="G1837" s="237"/>
      <c r="H1837" s="238" t="s">
        <v>1</v>
      </c>
      <c r="I1837" s="240"/>
      <c r="J1837" s="237"/>
      <c r="K1837" s="237"/>
      <c r="L1837" s="241"/>
      <c r="M1837" s="242"/>
      <c r="N1837" s="243"/>
      <c r="O1837" s="243"/>
      <c r="P1837" s="243"/>
      <c r="Q1837" s="243"/>
      <c r="R1837" s="243"/>
      <c r="S1837" s="243"/>
      <c r="T1837" s="244"/>
      <c r="U1837" s="13"/>
      <c r="V1837" s="13"/>
      <c r="W1837" s="13"/>
      <c r="X1837" s="13"/>
      <c r="Y1837" s="13"/>
      <c r="Z1837" s="13"/>
      <c r="AA1837" s="13"/>
      <c r="AB1837" s="13"/>
      <c r="AC1837" s="13"/>
      <c r="AD1837" s="13"/>
      <c r="AE1837" s="13"/>
      <c r="AT1837" s="245" t="s">
        <v>134</v>
      </c>
      <c r="AU1837" s="245" t="s">
        <v>90</v>
      </c>
      <c r="AV1837" s="13" t="s">
        <v>88</v>
      </c>
      <c r="AW1837" s="13" t="s">
        <v>38</v>
      </c>
      <c r="AX1837" s="13" t="s">
        <v>80</v>
      </c>
      <c r="AY1837" s="245" t="s">
        <v>124</v>
      </c>
    </row>
    <row r="1838" s="14" customFormat="1">
      <c r="A1838" s="14"/>
      <c r="B1838" s="246"/>
      <c r="C1838" s="247"/>
      <c r="D1838" s="231" t="s">
        <v>134</v>
      </c>
      <c r="E1838" s="248" t="s">
        <v>1</v>
      </c>
      <c r="F1838" s="249" t="s">
        <v>88</v>
      </c>
      <c r="G1838" s="247"/>
      <c r="H1838" s="250">
        <v>1</v>
      </c>
      <c r="I1838" s="251"/>
      <c r="J1838" s="247"/>
      <c r="K1838" s="247"/>
      <c r="L1838" s="252"/>
      <c r="M1838" s="253"/>
      <c r="N1838" s="254"/>
      <c r="O1838" s="254"/>
      <c r="P1838" s="254"/>
      <c r="Q1838" s="254"/>
      <c r="R1838" s="254"/>
      <c r="S1838" s="254"/>
      <c r="T1838" s="255"/>
      <c r="U1838" s="14"/>
      <c r="V1838" s="14"/>
      <c r="W1838" s="14"/>
      <c r="X1838" s="14"/>
      <c r="Y1838" s="14"/>
      <c r="Z1838" s="14"/>
      <c r="AA1838" s="14"/>
      <c r="AB1838" s="14"/>
      <c r="AC1838" s="14"/>
      <c r="AD1838" s="14"/>
      <c r="AE1838" s="14"/>
      <c r="AT1838" s="256" t="s">
        <v>134</v>
      </c>
      <c r="AU1838" s="256" t="s">
        <v>90</v>
      </c>
      <c r="AV1838" s="14" t="s">
        <v>90</v>
      </c>
      <c r="AW1838" s="14" t="s">
        <v>38</v>
      </c>
      <c r="AX1838" s="14" t="s">
        <v>80</v>
      </c>
      <c r="AY1838" s="256" t="s">
        <v>124</v>
      </c>
    </row>
    <row r="1839" s="15" customFormat="1">
      <c r="A1839" s="15"/>
      <c r="B1839" s="257"/>
      <c r="C1839" s="258"/>
      <c r="D1839" s="231" t="s">
        <v>134</v>
      </c>
      <c r="E1839" s="259" t="s">
        <v>1</v>
      </c>
      <c r="F1839" s="260" t="s">
        <v>138</v>
      </c>
      <c r="G1839" s="258"/>
      <c r="H1839" s="261">
        <v>1</v>
      </c>
      <c r="I1839" s="262"/>
      <c r="J1839" s="258"/>
      <c r="K1839" s="258"/>
      <c r="L1839" s="263"/>
      <c r="M1839" s="264"/>
      <c r="N1839" s="265"/>
      <c r="O1839" s="265"/>
      <c r="P1839" s="265"/>
      <c r="Q1839" s="265"/>
      <c r="R1839" s="265"/>
      <c r="S1839" s="265"/>
      <c r="T1839" s="266"/>
      <c r="U1839" s="15"/>
      <c r="V1839" s="15"/>
      <c r="W1839" s="15"/>
      <c r="X1839" s="15"/>
      <c r="Y1839" s="15"/>
      <c r="Z1839" s="15"/>
      <c r="AA1839" s="15"/>
      <c r="AB1839" s="15"/>
      <c r="AC1839" s="15"/>
      <c r="AD1839" s="15"/>
      <c r="AE1839" s="15"/>
      <c r="AT1839" s="267" t="s">
        <v>134</v>
      </c>
      <c r="AU1839" s="267" t="s">
        <v>90</v>
      </c>
      <c r="AV1839" s="15" t="s">
        <v>131</v>
      </c>
      <c r="AW1839" s="15" t="s">
        <v>38</v>
      </c>
      <c r="AX1839" s="15" t="s">
        <v>88</v>
      </c>
      <c r="AY1839" s="267" t="s">
        <v>124</v>
      </c>
    </row>
    <row r="1840" s="12" customFormat="1" ht="22.8" customHeight="1">
      <c r="A1840" s="12"/>
      <c r="B1840" s="202"/>
      <c r="C1840" s="203"/>
      <c r="D1840" s="204" t="s">
        <v>79</v>
      </c>
      <c r="E1840" s="216" t="s">
        <v>1411</v>
      </c>
      <c r="F1840" s="216" t="s">
        <v>1412</v>
      </c>
      <c r="G1840" s="203"/>
      <c r="H1840" s="203"/>
      <c r="I1840" s="206"/>
      <c r="J1840" s="217">
        <f>BK1840</f>
        <v>0</v>
      </c>
      <c r="K1840" s="203"/>
      <c r="L1840" s="208"/>
      <c r="M1840" s="209"/>
      <c r="N1840" s="210"/>
      <c r="O1840" s="210"/>
      <c r="P1840" s="211">
        <f>SUM(P1841:P1858)</f>
        <v>0</v>
      </c>
      <c r="Q1840" s="210"/>
      <c r="R1840" s="211">
        <f>SUM(R1841:R1858)</f>
        <v>0</v>
      </c>
      <c r="S1840" s="210"/>
      <c r="T1840" s="212">
        <f>SUM(T1841:T1858)</f>
        <v>0</v>
      </c>
      <c r="U1840" s="12"/>
      <c r="V1840" s="12"/>
      <c r="W1840" s="12"/>
      <c r="X1840" s="12"/>
      <c r="Y1840" s="12"/>
      <c r="Z1840" s="12"/>
      <c r="AA1840" s="12"/>
      <c r="AB1840" s="12"/>
      <c r="AC1840" s="12"/>
      <c r="AD1840" s="12"/>
      <c r="AE1840" s="12"/>
      <c r="AR1840" s="213" t="s">
        <v>154</v>
      </c>
      <c r="AT1840" s="214" t="s">
        <v>79</v>
      </c>
      <c r="AU1840" s="214" t="s">
        <v>88</v>
      </c>
      <c r="AY1840" s="213" t="s">
        <v>124</v>
      </c>
      <c r="BK1840" s="215">
        <f>SUM(BK1841:BK1858)</f>
        <v>0</v>
      </c>
    </row>
    <row r="1841" s="2" customFormat="1" ht="37.8" customHeight="1">
      <c r="A1841" s="38"/>
      <c r="B1841" s="39"/>
      <c r="C1841" s="218" t="s">
        <v>1413</v>
      </c>
      <c r="D1841" s="218" t="s">
        <v>126</v>
      </c>
      <c r="E1841" s="219" t="s">
        <v>1414</v>
      </c>
      <c r="F1841" s="220" t="s">
        <v>1415</v>
      </c>
      <c r="G1841" s="221" t="s">
        <v>209</v>
      </c>
      <c r="H1841" s="222">
        <v>1</v>
      </c>
      <c r="I1841" s="223"/>
      <c r="J1841" s="224">
        <f>ROUND(I1841*H1841,2)</f>
        <v>0</v>
      </c>
      <c r="K1841" s="220" t="s">
        <v>214</v>
      </c>
      <c r="L1841" s="44"/>
      <c r="M1841" s="225" t="s">
        <v>1</v>
      </c>
      <c r="N1841" s="226" t="s">
        <v>45</v>
      </c>
      <c r="O1841" s="91"/>
      <c r="P1841" s="227">
        <f>O1841*H1841</f>
        <v>0</v>
      </c>
      <c r="Q1841" s="227">
        <v>0</v>
      </c>
      <c r="R1841" s="227">
        <f>Q1841*H1841</f>
        <v>0</v>
      </c>
      <c r="S1841" s="227">
        <v>0</v>
      </c>
      <c r="T1841" s="228">
        <f>S1841*H1841</f>
        <v>0</v>
      </c>
      <c r="U1841" s="38"/>
      <c r="V1841" s="38"/>
      <c r="W1841" s="38"/>
      <c r="X1841" s="38"/>
      <c r="Y1841" s="38"/>
      <c r="Z1841" s="38"/>
      <c r="AA1841" s="38"/>
      <c r="AB1841" s="38"/>
      <c r="AC1841" s="38"/>
      <c r="AD1841" s="38"/>
      <c r="AE1841" s="38"/>
      <c r="AR1841" s="229" t="s">
        <v>131</v>
      </c>
      <c r="AT1841" s="229" t="s">
        <v>126</v>
      </c>
      <c r="AU1841" s="229" t="s">
        <v>90</v>
      </c>
      <c r="AY1841" s="17" t="s">
        <v>124</v>
      </c>
      <c r="BE1841" s="230">
        <f>IF(N1841="základní",J1841,0)</f>
        <v>0</v>
      </c>
      <c r="BF1841" s="230">
        <f>IF(N1841="snížená",J1841,0)</f>
        <v>0</v>
      </c>
      <c r="BG1841" s="230">
        <f>IF(N1841="zákl. přenesená",J1841,0)</f>
        <v>0</v>
      </c>
      <c r="BH1841" s="230">
        <f>IF(N1841="sníž. přenesená",J1841,0)</f>
        <v>0</v>
      </c>
      <c r="BI1841" s="230">
        <f>IF(N1841="nulová",J1841,0)</f>
        <v>0</v>
      </c>
      <c r="BJ1841" s="17" t="s">
        <v>88</v>
      </c>
      <c r="BK1841" s="230">
        <f>ROUND(I1841*H1841,2)</f>
        <v>0</v>
      </c>
      <c r="BL1841" s="17" t="s">
        <v>131</v>
      </c>
      <c r="BM1841" s="229" t="s">
        <v>1416</v>
      </c>
    </row>
    <row r="1842" s="2" customFormat="1">
      <c r="A1842" s="38"/>
      <c r="B1842" s="39"/>
      <c r="C1842" s="40"/>
      <c r="D1842" s="231" t="s">
        <v>132</v>
      </c>
      <c r="E1842" s="40"/>
      <c r="F1842" s="232" t="s">
        <v>1415</v>
      </c>
      <c r="G1842" s="40"/>
      <c r="H1842" s="40"/>
      <c r="I1842" s="233"/>
      <c r="J1842" s="40"/>
      <c r="K1842" s="40"/>
      <c r="L1842" s="44"/>
      <c r="M1842" s="234"/>
      <c r="N1842" s="235"/>
      <c r="O1842" s="91"/>
      <c r="P1842" s="91"/>
      <c r="Q1842" s="91"/>
      <c r="R1842" s="91"/>
      <c r="S1842" s="91"/>
      <c r="T1842" s="92"/>
      <c r="U1842" s="38"/>
      <c r="V1842" s="38"/>
      <c r="W1842" s="38"/>
      <c r="X1842" s="38"/>
      <c r="Y1842" s="38"/>
      <c r="Z1842" s="38"/>
      <c r="AA1842" s="38"/>
      <c r="AB1842" s="38"/>
      <c r="AC1842" s="38"/>
      <c r="AD1842" s="38"/>
      <c r="AE1842" s="38"/>
      <c r="AT1842" s="17" t="s">
        <v>132</v>
      </c>
      <c r="AU1842" s="17" t="s">
        <v>90</v>
      </c>
    </row>
    <row r="1843" s="13" customFormat="1">
      <c r="A1843" s="13"/>
      <c r="B1843" s="236"/>
      <c r="C1843" s="237"/>
      <c r="D1843" s="231" t="s">
        <v>134</v>
      </c>
      <c r="E1843" s="238" t="s">
        <v>1</v>
      </c>
      <c r="F1843" s="239" t="s">
        <v>1404</v>
      </c>
      <c r="G1843" s="237"/>
      <c r="H1843" s="238" t="s">
        <v>1</v>
      </c>
      <c r="I1843" s="240"/>
      <c r="J1843" s="237"/>
      <c r="K1843" s="237"/>
      <c r="L1843" s="241"/>
      <c r="M1843" s="242"/>
      <c r="N1843" s="243"/>
      <c r="O1843" s="243"/>
      <c r="P1843" s="243"/>
      <c r="Q1843" s="243"/>
      <c r="R1843" s="243"/>
      <c r="S1843" s="243"/>
      <c r="T1843" s="244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45" t="s">
        <v>134</v>
      </c>
      <c r="AU1843" s="245" t="s">
        <v>90</v>
      </c>
      <c r="AV1843" s="13" t="s">
        <v>88</v>
      </c>
      <c r="AW1843" s="13" t="s">
        <v>38</v>
      </c>
      <c r="AX1843" s="13" t="s">
        <v>80</v>
      </c>
      <c r="AY1843" s="245" t="s">
        <v>124</v>
      </c>
    </row>
    <row r="1844" s="13" customFormat="1">
      <c r="A1844" s="13"/>
      <c r="B1844" s="236"/>
      <c r="C1844" s="237"/>
      <c r="D1844" s="231" t="s">
        <v>134</v>
      </c>
      <c r="E1844" s="238" t="s">
        <v>1</v>
      </c>
      <c r="F1844" s="239" t="s">
        <v>1417</v>
      </c>
      <c r="G1844" s="237"/>
      <c r="H1844" s="238" t="s">
        <v>1</v>
      </c>
      <c r="I1844" s="240"/>
      <c r="J1844" s="237"/>
      <c r="K1844" s="237"/>
      <c r="L1844" s="241"/>
      <c r="M1844" s="242"/>
      <c r="N1844" s="243"/>
      <c r="O1844" s="243"/>
      <c r="P1844" s="243"/>
      <c r="Q1844" s="243"/>
      <c r="R1844" s="243"/>
      <c r="S1844" s="243"/>
      <c r="T1844" s="244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T1844" s="245" t="s">
        <v>134</v>
      </c>
      <c r="AU1844" s="245" t="s">
        <v>90</v>
      </c>
      <c r="AV1844" s="13" t="s">
        <v>88</v>
      </c>
      <c r="AW1844" s="13" t="s">
        <v>38</v>
      </c>
      <c r="AX1844" s="13" t="s">
        <v>80</v>
      </c>
      <c r="AY1844" s="245" t="s">
        <v>124</v>
      </c>
    </row>
    <row r="1845" s="14" customFormat="1">
      <c r="A1845" s="14"/>
      <c r="B1845" s="246"/>
      <c r="C1845" s="247"/>
      <c r="D1845" s="231" t="s">
        <v>134</v>
      </c>
      <c r="E1845" s="248" t="s">
        <v>1</v>
      </c>
      <c r="F1845" s="249" t="s">
        <v>88</v>
      </c>
      <c r="G1845" s="247"/>
      <c r="H1845" s="250">
        <v>1</v>
      </c>
      <c r="I1845" s="251"/>
      <c r="J1845" s="247"/>
      <c r="K1845" s="247"/>
      <c r="L1845" s="252"/>
      <c r="M1845" s="253"/>
      <c r="N1845" s="254"/>
      <c r="O1845" s="254"/>
      <c r="P1845" s="254"/>
      <c r="Q1845" s="254"/>
      <c r="R1845" s="254"/>
      <c r="S1845" s="254"/>
      <c r="T1845" s="255"/>
      <c r="U1845" s="14"/>
      <c r="V1845" s="14"/>
      <c r="W1845" s="14"/>
      <c r="X1845" s="14"/>
      <c r="Y1845" s="14"/>
      <c r="Z1845" s="14"/>
      <c r="AA1845" s="14"/>
      <c r="AB1845" s="14"/>
      <c r="AC1845" s="14"/>
      <c r="AD1845" s="14"/>
      <c r="AE1845" s="14"/>
      <c r="AT1845" s="256" t="s">
        <v>134</v>
      </c>
      <c r="AU1845" s="256" t="s">
        <v>90</v>
      </c>
      <c r="AV1845" s="14" t="s">
        <v>90</v>
      </c>
      <c r="AW1845" s="14" t="s">
        <v>38</v>
      </c>
      <c r="AX1845" s="14" t="s">
        <v>80</v>
      </c>
      <c r="AY1845" s="256" t="s">
        <v>124</v>
      </c>
    </row>
    <row r="1846" s="15" customFormat="1">
      <c r="A1846" s="15"/>
      <c r="B1846" s="257"/>
      <c r="C1846" s="258"/>
      <c r="D1846" s="231" t="s">
        <v>134</v>
      </c>
      <c r="E1846" s="259" t="s">
        <v>1</v>
      </c>
      <c r="F1846" s="260" t="s">
        <v>138</v>
      </c>
      <c r="G1846" s="258"/>
      <c r="H1846" s="261">
        <v>1</v>
      </c>
      <c r="I1846" s="262"/>
      <c r="J1846" s="258"/>
      <c r="K1846" s="258"/>
      <c r="L1846" s="263"/>
      <c r="M1846" s="264"/>
      <c r="N1846" s="265"/>
      <c r="O1846" s="265"/>
      <c r="P1846" s="265"/>
      <c r="Q1846" s="265"/>
      <c r="R1846" s="265"/>
      <c r="S1846" s="265"/>
      <c r="T1846" s="266"/>
      <c r="U1846" s="15"/>
      <c r="V1846" s="15"/>
      <c r="W1846" s="15"/>
      <c r="X1846" s="15"/>
      <c r="Y1846" s="15"/>
      <c r="Z1846" s="15"/>
      <c r="AA1846" s="15"/>
      <c r="AB1846" s="15"/>
      <c r="AC1846" s="15"/>
      <c r="AD1846" s="15"/>
      <c r="AE1846" s="15"/>
      <c r="AT1846" s="267" t="s">
        <v>134</v>
      </c>
      <c r="AU1846" s="267" t="s">
        <v>90</v>
      </c>
      <c r="AV1846" s="15" t="s">
        <v>131</v>
      </c>
      <c r="AW1846" s="15" t="s">
        <v>38</v>
      </c>
      <c r="AX1846" s="15" t="s">
        <v>88</v>
      </c>
      <c r="AY1846" s="267" t="s">
        <v>124</v>
      </c>
    </row>
    <row r="1847" s="2" customFormat="1" ht="24.15" customHeight="1">
      <c r="A1847" s="38"/>
      <c r="B1847" s="39"/>
      <c r="C1847" s="218" t="s">
        <v>847</v>
      </c>
      <c r="D1847" s="218" t="s">
        <v>126</v>
      </c>
      <c r="E1847" s="219" t="s">
        <v>1418</v>
      </c>
      <c r="F1847" s="220" t="s">
        <v>1419</v>
      </c>
      <c r="G1847" s="221" t="s">
        <v>209</v>
      </c>
      <c r="H1847" s="222">
        <v>3</v>
      </c>
      <c r="I1847" s="223"/>
      <c r="J1847" s="224">
        <f>ROUND(I1847*H1847,2)</f>
        <v>0</v>
      </c>
      <c r="K1847" s="220" t="s">
        <v>214</v>
      </c>
      <c r="L1847" s="44"/>
      <c r="M1847" s="225" t="s">
        <v>1</v>
      </c>
      <c r="N1847" s="226" t="s">
        <v>45</v>
      </c>
      <c r="O1847" s="91"/>
      <c r="P1847" s="227">
        <f>O1847*H1847</f>
        <v>0</v>
      </c>
      <c r="Q1847" s="227">
        <v>0</v>
      </c>
      <c r="R1847" s="227">
        <f>Q1847*H1847</f>
        <v>0</v>
      </c>
      <c r="S1847" s="227">
        <v>0</v>
      </c>
      <c r="T1847" s="228">
        <f>S1847*H1847</f>
        <v>0</v>
      </c>
      <c r="U1847" s="38"/>
      <c r="V1847" s="38"/>
      <c r="W1847" s="38"/>
      <c r="X1847" s="38"/>
      <c r="Y1847" s="38"/>
      <c r="Z1847" s="38"/>
      <c r="AA1847" s="38"/>
      <c r="AB1847" s="38"/>
      <c r="AC1847" s="38"/>
      <c r="AD1847" s="38"/>
      <c r="AE1847" s="38"/>
      <c r="AR1847" s="229" t="s">
        <v>131</v>
      </c>
      <c r="AT1847" s="229" t="s">
        <v>126</v>
      </c>
      <c r="AU1847" s="229" t="s">
        <v>90</v>
      </c>
      <c r="AY1847" s="17" t="s">
        <v>124</v>
      </c>
      <c r="BE1847" s="230">
        <f>IF(N1847="základní",J1847,0)</f>
        <v>0</v>
      </c>
      <c r="BF1847" s="230">
        <f>IF(N1847="snížená",J1847,0)</f>
        <v>0</v>
      </c>
      <c r="BG1847" s="230">
        <f>IF(N1847="zákl. přenesená",J1847,0)</f>
        <v>0</v>
      </c>
      <c r="BH1847" s="230">
        <f>IF(N1847="sníž. přenesená",J1847,0)</f>
        <v>0</v>
      </c>
      <c r="BI1847" s="230">
        <f>IF(N1847="nulová",J1847,0)</f>
        <v>0</v>
      </c>
      <c r="BJ1847" s="17" t="s">
        <v>88</v>
      </c>
      <c r="BK1847" s="230">
        <f>ROUND(I1847*H1847,2)</f>
        <v>0</v>
      </c>
      <c r="BL1847" s="17" t="s">
        <v>131</v>
      </c>
      <c r="BM1847" s="229" t="s">
        <v>1420</v>
      </c>
    </row>
    <row r="1848" s="2" customFormat="1">
      <c r="A1848" s="38"/>
      <c r="B1848" s="39"/>
      <c r="C1848" s="40"/>
      <c r="D1848" s="231" t="s">
        <v>132</v>
      </c>
      <c r="E1848" s="40"/>
      <c r="F1848" s="232" t="s">
        <v>1419</v>
      </c>
      <c r="G1848" s="40"/>
      <c r="H1848" s="40"/>
      <c r="I1848" s="233"/>
      <c r="J1848" s="40"/>
      <c r="K1848" s="40"/>
      <c r="L1848" s="44"/>
      <c r="M1848" s="234"/>
      <c r="N1848" s="235"/>
      <c r="O1848" s="91"/>
      <c r="P1848" s="91"/>
      <c r="Q1848" s="91"/>
      <c r="R1848" s="91"/>
      <c r="S1848" s="91"/>
      <c r="T1848" s="92"/>
      <c r="U1848" s="38"/>
      <c r="V1848" s="38"/>
      <c r="W1848" s="38"/>
      <c r="X1848" s="38"/>
      <c r="Y1848" s="38"/>
      <c r="Z1848" s="38"/>
      <c r="AA1848" s="38"/>
      <c r="AB1848" s="38"/>
      <c r="AC1848" s="38"/>
      <c r="AD1848" s="38"/>
      <c r="AE1848" s="38"/>
      <c r="AT1848" s="17" t="s">
        <v>132</v>
      </c>
      <c r="AU1848" s="17" t="s">
        <v>90</v>
      </c>
    </row>
    <row r="1849" s="13" customFormat="1">
      <c r="A1849" s="13"/>
      <c r="B1849" s="236"/>
      <c r="C1849" s="237"/>
      <c r="D1849" s="231" t="s">
        <v>134</v>
      </c>
      <c r="E1849" s="238" t="s">
        <v>1</v>
      </c>
      <c r="F1849" s="239" t="s">
        <v>1404</v>
      </c>
      <c r="G1849" s="237"/>
      <c r="H1849" s="238" t="s">
        <v>1</v>
      </c>
      <c r="I1849" s="240"/>
      <c r="J1849" s="237"/>
      <c r="K1849" s="237"/>
      <c r="L1849" s="241"/>
      <c r="M1849" s="242"/>
      <c r="N1849" s="243"/>
      <c r="O1849" s="243"/>
      <c r="P1849" s="243"/>
      <c r="Q1849" s="243"/>
      <c r="R1849" s="243"/>
      <c r="S1849" s="243"/>
      <c r="T1849" s="244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T1849" s="245" t="s">
        <v>134</v>
      </c>
      <c r="AU1849" s="245" t="s">
        <v>90</v>
      </c>
      <c r="AV1849" s="13" t="s">
        <v>88</v>
      </c>
      <c r="AW1849" s="13" t="s">
        <v>38</v>
      </c>
      <c r="AX1849" s="13" t="s">
        <v>80</v>
      </c>
      <c r="AY1849" s="245" t="s">
        <v>124</v>
      </c>
    </row>
    <row r="1850" s="13" customFormat="1">
      <c r="A1850" s="13"/>
      <c r="B1850" s="236"/>
      <c r="C1850" s="237"/>
      <c r="D1850" s="231" t="s">
        <v>134</v>
      </c>
      <c r="E1850" s="238" t="s">
        <v>1</v>
      </c>
      <c r="F1850" s="239" t="s">
        <v>1417</v>
      </c>
      <c r="G1850" s="237"/>
      <c r="H1850" s="238" t="s">
        <v>1</v>
      </c>
      <c r="I1850" s="240"/>
      <c r="J1850" s="237"/>
      <c r="K1850" s="237"/>
      <c r="L1850" s="241"/>
      <c r="M1850" s="242"/>
      <c r="N1850" s="243"/>
      <c r="O1850" s="243"/>
      <c r="P1850" s="243"/>
      <c r="Q1850" s="243"/>
      <c r="R1850" s="243"/>
      <c r="S1850" s="243"/>
      <c r="T1850" s="244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T1850" s="245" t="s">
        <v>134</v>
      </c>
      <c r="AU1850" s="245" t="s">
        <v>90</v>
      </c>
      <c r="AV1850" s="13" t="s">
        <v>88</v>
      </c>
      <c r="AW1850" s="13" t="s">
        <v>38</v>
      </c>
      <c r="AX1850" s="13" t="s">
        <v>80</v>
      </c>
      <c r="AY1850" s="245" t="s">
        <v>124</v>
      </c>
    </row>
    <row r="1851" s="14" customFormat="1">
      <c r="A1851" s="14"/>
      <c r="B1851" s="246"/>
      <c r="C1851" s="247"/>
      <c r="D1851" s="231" t="s">
        <v>134</v>
      </c>
      <c r="E1851" s="248" t="s">
        <v>1</v>
      </c>
      <c r="F1851" s="249" t="s">
        <v>143</v>
      </c>
      <c r="G1851" s="247"/>
      <c r="H1851" s="250">
        <v>3</v>
      </c>
      <c r="I1851" s="251"/>
      <c r="J1851" s="247"/>
      <c r="K1851" s="247"/>
      <c r="L1851" s="252"/>
      <c r="M1851" s="253"/>
      <c r="N1851" s="254"/>
      <c r="O1851" s="254"/>
      <c r="P1851" s="254"/>
      <c r="Q1851" s="254"/>
      <c r="R1851" s="254"/>
      <c r="S1851" s="254"/>
      <c r="T1851" s="255"/>
      <c r="U1851" s="14"/>
      <c r="V1851" s="14"/>
      <c r="W1851" s="14"/>
      <c r="X1851" s="14"/>
      <c r="Y1851" s="14"/>
      <c r="Z1851" s="14"/>
      <c r="AA1851" s="14"/>
      <c r="AB1851" s="14"/>
      <c r="AC1851" s="14"/>
      <c r="AD1851" s="14"/>
      <c r="AE1851" s="14"/>
      <c r="AT1851" s="256" t="s">
        <v>134</v>
      </c>
      <c r="AU1851" s="256" t="s">
        <v>90</v>
      </c>
      <c r="AV1851" s="14" t="s">
        <v>90</v>
      </c>
      <c r="AW1851" s="14" t="s">
        <v>38</v>
      </c>
      <c r="AX1851" s="14" t="s">
        <v>80</v>
      </c>
      <c r="AY1851" s="256" t="s">
        <v>124</v>
      </c>
    </row>
    <row r="1852" s="15" customFormat="1">
      <c r="A1852" s="15"/>
      <c r="B1852" s="257"/>
      <c r="C1852" s="258"/>
      <c r="D1852" s="231" t="s">
        <v>134</v>
      </c>
      <c r="E1852" s="259" t="s">
        <v>1</v>
      </c>
      <c r="F1852" s="260" t="s">
        <v>138</v>
      </c>
      <c r="G1852" s="258"/>
      <c r="H1852" s="261">
        <v>3</v>
      </c>
      <c r="I1852" s="262"/>
      <c r="J1852" s="258"/>
      <c r="K1852" s="258"/>
      <c r="L1852" s="263"/>
      <c r="M1852" s="264"/>
      <c r="N1852" s="265"/>
      <c r="O1852" s="265"/>
      <c r="P1852" s="265"/>
      <c r="Q1852" s="265"/>
      <c r="R1852" s="265"/>
      <c r="S1852" s="265"/>
      <c r="T1852" s="266"/>
      <c r="U1852" s="15"/>
      <c r="V1852" s="15"/>
      <c r="W1852" s="15"/>
      <c r="X1852" s="15"/>
      <c r="Y1852" s="15"/>
      <c r="Z1852" s="15"/>
      <c r="AA1852" s="15"/>
      <c r="AB1852" s="15"/>
      <c r="AC1852" s="15"/>
      <c r="AD1852" s="15"/>
      <c r="AE1852" s="15"/>
      <c r="AT1852" s="267" t="s">
        <v>134</v>
      </c>
      <c r="AU1852" s="267" t="s">
        <v>90</v>
      </c>
      <c r="AV1852" s="15" t="s">
        <v>131</v>
      </c>
      <c r="AW1852" s="15" t="s">
        <v>38</v>
      </c>
      <c r="AX1852" s="15" t="s">
        <v>88</v>
      </c>
      <c r="AY1852" s="267" t="s">
        <v>124</v>
      </c>
    </row>
    <row r="1853" s="2" customFormat="1" ht="37.8" customHeight="1">
      <c r="A1853" s="38"/>
      <c r="B1853" s="39"/>
      <c r="C1853" s="218" t="s">
        <v>1421</v>
      </c>
      <c r="D1853" s="218" t="s">
        <v>126</v>
      </c>
      <c r="E1853" s="219" t="s">
        <v>1422</v>
      </c>
      <c r="F1853" s="220" t="s">
        <v>1423</v>
      </c>
      <c r="G1853" s="221" t="s">
        <v>209</v>
      </c>
      <c r="H1853" s="222">
        <v>1</v>
      </c>
      <c r="I1853" s="223"/>
      <c r="J1853" s="224">
        <f>ROUND(I1853*H1853,2)</f>
        <v>0</v>
      </c>
      <c r="K1853" s="220" t="s">
        <v>130</v>
      </c>
      <c r="L1853" s="44"/>
      <c r="M1853" s="225" t="s">
        <v>1</v>
      </c>
      <c r="N1853" s="226" t="s">
        <v>45</v>
      </c>
      <c r="O1853" s="91"/>
      <c r="P1853" s="227">
        <f>O1853*H1853</f>
        <v>0</v>
      </c>
      <c r="Q1853" s="227">
        <v>0</v>
      </c>
      <c r="R1853" s="227">
        <f>Q1853*H1853</f>
        <v>0</v>
      </c>
      <c r="S1853" s="227">
        <v>0</v>
      </c>
      <c r="T1853" s="228">
        <f>S1853*H1853</f>
        <v>0</v>
      </c>
      <c r="U1853" s="38"/>
      <c r="V1853" s="38"/>
      <c r="W1853" s="38"/>
      <c r="X1853" s="38"/>
      <c r="Y1853" s="38"/>
      <c r="Z1853" s="38"/>
      <c r="AA1853" s="38"/>
      <c r="AB1853" s="38"/>
      <c r="AC1853" s="38"/>
      <c r="AD1853" s="38"/>
      <c r="AE1853" s="38"/>
      <c r="AR1853" s="229" t="s">
        <v>131</v>
      </c>
      <c r="AT1853" s="229" t="s">
        <v>126</v>
      </c>
      <c r="AU1853" s="229" t="s">
        <v>90</v>
      </c>
      <c r="AY1853" s="17" t="s">
        <v>124</v>
      </c>
      <c r="BE1853" s="230">
        <f>IF(N1853="základní",J1853,0)</f>
        <v>0</v>
      </c>
      <c r="BF1853" s="230">
        <f>IF(N1853="snížená",J1853,0)</f>
        <v>0</v>
      </c>
      <c r="BG1853" s="230">
        <f>IF(N1853="zákl. přenesená",J1853,0)</f>
        <v>0</v>
      </c>
      <c r="BH1853" s="230">
        <f>IF(N1853="sníž. přenesená",J1853,0)</f>
        <v>0</v>
      </c>
      <c r="BI1853" s="230">
        <f>IF(N1853="nulová",J1853,0)</f>
        <v>0</v>
      </c>
      <c r="BJ1853" s="17" t="s">
        <v>88</v>
      </c>
      <c r="BK1853" s="230">
        <f>ROUND(I1853*H1853,2)</f>
        <v>0</v>
      </c>
      <c r="BL1853" s="17" t="s">
        <v>131</v>
      </c>
      <c r="BM1853" s="229" t="s">
        <v>1424</v>
      </c>
    </row>
    <row r="1854" s="2" customFormat="1">
      <c r="A1854" s="38"/>
      <c r="B1854" s="39"/>
      <c r="C1854" s="40"/>
      <c r="D1854" s="231" t="s">
        <v>132</v>
      </c>
      <c r="E1854" s="40"/>
      <c r="F1854" s="232" t="s">
        <v>1423</v>
      </c>
      <c r="G1854" s="40"/>
      <c r="H1854" s="40"/>
      <c r="I1854" s="233"/>
      <c r="J1854" s="40"/>
      <c r="K1854" s="40"/>
      <c r="L1854" s="44"/>
      <c r="M1854" s="234"/>
      <c r="N1854" s="235"/>
      <c r="O1854" s="91"/>
      <c r="P1854" s="91"/>
      <c r="Q1854" s="91"/>
      <c r="R1854" s="91"/>
      <c r="S1854" s="91"/>
      <c r="T1854" s="92"/>
      <c r="U1854" s="38"/>
      <c r="V1854" s="38"/>
      <c r="W1854" s="38"/>
      <c r="X1854" s="38"/>
      <c r="Y1854" s="38"/>
      <c r="Z1854" s="38"/>
      <c r="AA1854" s="38"/>
      <c r="AB1854" s="38"/>
      <c r="AC1854" s="38"/>
      <c r="AD1854" s="38"/>
      <c r="AE1854" s="38"/>
      <c r="AT1854" s="17" t="s">
        <v>132</v>
      </c>
      <c r="AU1854" s="17" t="s">
        <v>90</v>
      </c>
    </row>
    <row r="1855" s="13" customFormat="1">
      <c r="A1855" s="13"/>
      <c r="B1855" s="236"/>
      <c r="C1855" s="237"/>
      <c r="D1855" s="231" t="s">
        <v>134</v>
      </c>
      <c r="E1855" s="238" t="s">
        <v>1</v>
      </c>
      <c r="F1855" s="239" t="s">
        <v>1404</v>
      </c>
      <c r="G1855" s="237"/>
      <c r="H1855" s="238" t="s">
        <v>1</v>
      </c>
      <c r="I1855" s="240"/>
      <c r="J1855" s="237"/>
      <c r="K1855" s="237"/>
      <c r="L1855" s="241"/>
      <c r="M1855" s="242"/>
      <c r="N1855" s="243"/>
      <c r="O1855" s="243"/>
      <c r="P1855" s="243"/>
      <c r="Q1855" s="243"/>
      <c r="R1855" s="243"/>
      <c r="S1855" s="243"/>
      <c r="T1855" s="244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45" t="s">
        <v>134</v>
      </c>
      <c r="AU1855" s="245" t="s">
        <v>90</v>
      </c>
      <c r="AV1855" s="13" t="s">
        <v>88</v>
      </c>
      <c r="AW1855" s="13" t="s">
        <v>38</v>
      </c>
      <c r="AX1855" s="13" t="s">
        <v>80</v>
      </c>
      <c r="AY1855" s="245" t="s">
        <v>124</v>
      </c>
    </row>
    <row r="1856" s="13" customFormat="1">
      <c r="A1856" s="13"/>
      <c r="B1856" s="236"/>
      <c r="C1856" s="237"/>
      <c r="D1856" s="231" t="s">
        <v>134</v>
      </c>
      <c r="E1856" s="238" t="s">
        <v>1</v>
      </c>
      <c r="F1856" s="239" t="s">
        <v>1425</v>
      </c>
      <c r="G1856" s="237"/>
      <c r="H1856" s="238" t="s">
        <v>1</v>
      </c>
      <c r="I1856" s="240"/>
      <c r="J1856" s="237"/>
      <c r="K1856" s="237"/>
      <c r="L1856" s="241"/>
      <c r="M1856" s="242"/>
      <c r="N1856" s="243"/>
      <c r="O1856" s="243"/>
      <c r="P1856" s="243"/>
      <c r="Q1856" s="243"/>
      <c r="R1856" s="243"/>
      <c r="S1856" s="243"/>
      <c r="T1856" s="244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T1856" s="245" t="s">
        <v>134</v>
      </c>
      <c r="AU1856" s="245" t="s">
        <v>90</v>
      </c>
      <c r="AV1856" s="13" t="s">
        <v>88</v>
      </c>
      <c r="AW1856" s="13" t="s">
        <v>38</v>
      </c>
      <c r="AX1856" s="13" t="s">
        <v>80</v>
      </c>
      <c r="AY1856" s="245" t="s">
        <v>124</v>
      </c>
    </row>
    <row r="1857" s="14" customFormat="1">
      <c r="A1857" s="14"/>
      <c r="B1857" s="246"/>
      <c r="C1857" s="247"/>
      <c r="D1857" s="231" t="s">
        <v>134</v>
      </c>
      <c r="E1857" s="248" t="s">
        <v>1</v>
      </c>
      <c r="F1857" s="249" t="s">
        <v>88</v>
      </c>
      <c r="G1857" s="247"/>
      <c r="H1857" s="250">
        <v>1</v>
      </c>
      <c r="I1857" s="251"/>
      <c r="J1857" s="247"/>
      <c r="K1857" s="247"/>
      <c r="L1857" s="252"/>
      <c r="M1857" s="253"/>
      <c r="N1857" s="254"/>
      <c r="O1857" s="254"/>
      <c r="P1857" s="254"/>
      <c r="Q1857" s="254"/>
      <c r="R1857" s="254"/>
      <c r="S1857" s="254"/>
      <c r="T1857" s="255"/>
      <c r="U1857" s="14"/>
      <c r="V1857" s="14"/>
      <c r="W1857" s="14"/>
      <c r="X1857" s="14"/>
      <c r="Y1857" s="14"/>
      <c r="Z1857" s="14"/>
      <c r="AA1857" s="14"/>
      <c r="AB1857" s="14"/>
      <c r="AC1857" s="14"/>
      <c r="AD1857" s="14"/>
      <c r="AE1857" s="14"/>
      <c r="AT1857" s="256" t="s">
        <v>134</v>
      </c>
      <c r="AU1857" s="256" t="s">
        <v>90</v>
      </c>
      <c r="AV1857" s="14" t="s">
        <v>90</v>
      </c>
      <c r="AW1857" s="14" t="s">
        <v>38</v>
      </c>
      <c r="AX1857" s="14" t="s">
        <v>80</v>
      </c>
      <c r="AY1857" s="256" t="s">
        <v>124</v>
      </c>
    </row>
    <row r="1858" s="15" customFormat="1">
      <c r="A1858" s="15"/>
      <c r="B1858" s="257"/>
      <c r="C1858" s="258"/>
      <c r="D1858" s="231" t="s">
        <v>134</v>
      </c>
      <c r="E1858" s="259" t="s">
        <v>1</v>
      </c>
      <c r="F1858" s="260" t="s">
        <v>138</v>
      </c>
      <c r="G1858" s="258"/>
      <c r="H1858" s="261">
        <v>1</v>
      </c>
      <c r="I1858" s="262"/>
      <c r="J1858" s="258"/>
      <c r="K1858" s="258"/>
      <c r="L1858" s="263"/>
      <c r="M1858" s="278"/>
      <c r="N1858" s="279"/>
      <c r="O1858" s="279"/>
      <c r="P1858" s="279"/>
      <c r="Q1858" s="279"/>
      <c r="R1858" s="279"/>
      <c r="S1858" s="279"/>
      <c r="T1858" s="280"/>
      <c r="U1858" s="15"/>
      <c r="V1858" s="15"/>
      <c r="W1858" s="15"/>
      <c r="X1858" s="15"/>
      <c r="Y1858" s="15"/>
      <c r="Z1858" s="15"/>
      <c r="AA1858" s="15"/>
      <c r="AB1858" s="15"/>
      <c r="AC1858" s="15"/>
      <c r="AD1858" s="15"/>
      <c r="AE1858" s="15"/>
      <c r="AT1858" s="267" t="s">
        <v>134</v>
      </c>
      <c r="AU1858" s="267" t="s">
        <v>90</v>
      </c>
      <c r="AV1858" s="15" t="s">
        <v>131</v>
      </c>
      <c r="AW1858" s="15" t="s">
        <v>38</v>
      </c>
      <c r="AX1858" s="15" t="s">
        <v>88</v>
      </c>
      <c r="AY1858" s="267" t="s">
        <v>124</v>
      </c>
    </row>
    <row r="1859" s="2" customFormat="1" ht="6.96" customHeight="1">
      <c r="A1859" s="38"/>
      <c r="B1859" s="66"/>
      <c r="C1859" s="67"/>
      <c r="D1859" s="67"/>
      <c r="E1859" s="67"/>
      <c r="F1859" s="67"/>
      <c r="G1859" s="67"/>
      <c r="H1859" s="67"/>
      <c r="I1859" s="67"/>
      <c r="J1859" s="67"/>
      <c r="K1859" s="67"/>
      <c r="L1859" s="44"/>
      <c r="M1859" s="38"/>
      <c r="O1859" s="38"/>
      <c r="P1859" s="38"/>
      <c r="Q1859" s="38"/>
      <c r="R1859" s="38"/>
      <c r="S1859" s="38"/>
      <c r="T1859" s="38"/>
      <c r="U1859" s="38"/>
      <c r="V1859" s="38"/>
      <c r="W1859" s="38"/>
      <c r="X1859" s="38"/>
      <c r="Y1859" s="38"/>
      <c r="Z1859" s="38"/>
      <c r="AA1859" s="38"/>
      <c r="AB1859" s="38"/>
      <c r="AC1859" s="38"/>
      <c r="AD1859" s="38"/>
      <c r="AE1859" s="38"/>
    </row>
  </sheetData>
  <sheetProtection sheet="1" autoFilter="0" formatColumns="0" formatRows="0" objects="1" scenarios="1" spinCount="100000" saltValue="vTDAUz6X/xO9FME4EC7/FB6QMNOJtzWMWZSI9fsMQ2dR1SWfmzoYbNPnlUYNLHJVt/LooldgitU22eT+yIy9yw==" hashValue="MAhGkDlwZLXBSS2h/fVU4MYFlcz+gSlCQS+BwUhX/gORArnr0w7gle1gPPdV0qKJaC3W0U53Dm28/OipHt7vYA==" algorithmName="SHA-512" password="CC35"/>
  <autoFilter ref="C138:K1858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2020-09-24T06:28:44Z</dcterms:created>
  <dcterms:modified xsi:type="dcterms:W3CDTF">2020-09-24T06:28:49Z</dcterms:modified>
</cp:coreProperties>
</file>